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5336" windowHeight="7620" firstSheet="1" activeTab="1"/>
  </bookViews>
  <sheets>
    <sheet name="Код обращений" sheetId="20" state="hidden" r:id="rId1"/>
    <sheet name="Информационный лист" sheetId="28" r:id="rId2"/>
    <sheet name="Индивидуальная диагностика" sheetId="2" r:id="rId3"/>
    <sheet name="Групповая диагностика" sheetId="21" r:id="rId4"/>
    <sheet name="Индивидуальные консультации" sheetId="4" r:id="rId5"/>
    <sheet name="Групповые консультации" sheetId="6" r:id="rId6"/>
    <sheet name="Семинары" sheetId="22" r:id="rId7"/>
    <sheet name="Просвещение_профилактика" sheetId="13" r:id="rId8"/>
    <sheet name="Индивидуальные КРР" sheetId="5" r:id="rId9"/>
    <sheet name="Групповые КРР" sheetId="3" r:id="rId10"/>
    <sheet name="Экспертная деятельность" sheetId="11" r:id="rId11"/>
    <sheet name="Статистический отчет" sheetId="7" r:id="rId12"/>
    <sheet name="Приложение 1" sheetId="19" r:id="rId13"/>
    <sheet name="Приложение 2А" sheetId="23" r:id="rId14"/>
    <sheet name="Приложение 2Б" sheetId="26" r:id="rId15"/>
    <sheet name="Список методик" sheetId="9" r:id="rId16"/>
    <sheet name="Список программ" sheetId="8" r:id="rId17"/>
    <sheet name="Время выполнения работ" sheetId="12" r:id="rId18"/>
    <sheet name="Лист1" sheetId="27" state="hidden" r:id="rId19"/>
    <sheet name="Для_формы" sheetId="14" state="hidden" r:id="rId20"/>
  </sheets>
  <externalReferences>
    <externalReference r:id="rId21"/>
  </externalReferences>
  <definedNames>
    <definedName name="Код_Обращ">'Индивидуальные консультации'!$B$6:$B$43</definedName>
    <definedName name="Колво_род1">'Статистический отчет'!$H$18</definedName>
    <definedName name="Колво_род2">'Статистический отчет'!$H$23</definedName>
    <definedName name="Колво_род3">'Статистический отчет'!$H$31</definedName>
    <definedName name="Колво_род4">'Статистический отчет'!$H$36</definedName>
    <definedName name="Колво_род5">'Статистический отчет'!$H$41</definedName>
    <definedName name="Колво_спец1">'Статистический отчет'!$H$20</definedName>
    <definedName name="Колво_спец2">'Статистический отчет'!$H$25</definedName>
    <definedName name="Колво_спец3">'Статистический отчет'!$H$33</definedName>
    <definedName name="Колво_спец4">'Статистический отчет'!$H$38</definedName>
    <definedName name="Колво_спец5">'Статистический отчет'!$H$43</definedName>
    <definedName name="ФормаПро">Для_формы!$A$1:$A$6</definedName>
    <definedName name="Формы">'[1]Формы мероприятий'!$B$2:$B$7</definedName>
  </definedNames>
  <calcPr calcId="145621" iterateDelta="1E-4"/>
</workbook>
</file>

<file path=xl/calcChain.xml><?xml version="1.0" encoding="utf-8"?>
<calcChain xmlns="http://schemas.openxmlformats.org/spreadsheetml/2006/main">
  <c r="G5" i="19" l="1"/>
  <c r="F5" i="19"/>
  <c r="E5" i="19"/>
  <c r="D5" i="19"/>
  <c r="C5" i="19"/>
  <c r="C3" i="19"/>
  <c r="F27" i="7" l="1"/>
  <c r="E1" i="7" l="1"/>
  <c r="H5" i="26"/>
  <c r="I5" i="26" l="1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4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3" i="26"/>
  <c r="H334" i="26"/>
  <c r="H335" i="26"/>
  <c r="H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3" i="26"/>
  <c r="G334" i="26"/>
  <c r="G335" i="26"/>
  <c r="G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209" i="26"/>
  <c r="E210" i="26"/>
  <c r="E211" i="26"/>
  <c r="E212" i="26"/>
  <c r="E213" i="26"/>
  <c r="E214" i="26"/>
  <c r="E215" i="26"/>
  <c r="E216" i="26"/>
  <c r="E217" i="26"/>
  <c r="E218" i="26"/>
  <c r="E219" i="26"/>
  <c r="E220" i="26"/>
  <c r="E221" i="26"/>
  <c r="E222" i="26"/>
  <c r="E223" i="26"/>
  <c r="E224" i="26"/>
  <c r="E225" i="26"/>
  <c r="E226" i="26"/>
  <c r="E227" i="26"/>
  <c r="E228" i="26"/>
  <c r="E229" i="26"/>
  <c r="E230" i="26"/>
  <c r="E231" i="26"/>
  <c r="E232" i="26"/>
  <c r="E233" i="26"/>
  <c r="E234" i="26"/>
  <c r="E235" i="26"/>
  <c r="E236" i="26"/>
  <c r="E237" i="26"/>
  <c r="E238" i="26"/>
  <c r="E239" i="26"/>
  <c r="E240" i="26"/>
  <c r="E241" i="26"/>
  <c r="E242" i="26"/>
  <c r="E243" i="26"/>
  <c r="E244" i="26"/>
  <c r="E245" i="26"/>
  <c r="E246" i="26"/>
  <c r="E247" i="26"/>
  <c r="E248" i="26"/>
  <c r="E249" i="26"/>
  <c r="E250" i="26"/>
  <c r="E251" i="26"/>
  <c r="E252" i="26"/>
  <c r="E253" i="26"/>
  <c r="E254" i="26"/>
  <c r="E255" i="26"/>
  <c r="E256" i="26"/>
  <c r="E257" i="26"/>
  <c r="E258" i="26"/>
  <c r="E259" i="26"/>
  <c r="E260" i="26"/>
  <c r="E261" i="26"/>
  <c r="E262" i="26"/>
  <c r="E263" i="26"/>
  <c r="E264" i="26"/>
  <c r="E265" i="26"/>
  <c r="E266" i="26"/>
  <c r="E267" i="26"/>
  <c r="E268" i="26"/>
  <c r="E269" i="26"/>
  <c r="E270" i="26"/>
  <c r="E271" i="26"/>
  <c r="E272" i="26"/>
  <c r="E273" i="26"/>
  <c r="E274" i="26"/>
  <c r="E275" i="26"/>
  <c r="E276" i="26"/>
  <c r="E277" i="26"/>
  <c r="E278" i="26"/>
  <c r="E279" i="26"/>
  <c r="E280" i="26"/>
  <c r="E281" i="26"/>
  <c r="E282" i="26"/>
  <c r="E283" i="26"/>
  <c r="E284" i="26"/>
  <c r="E285" i="26"/>
  <c r="E286" i="26"/>
  <c r="E287" i="26"/>
  <c r="E288" i="26"/>
  <c r="E289" i="26"/>
  <c r="E290" i="26"/>
  <c r="E291" i="26"/>
  <c r="E292" i="26"/>
  <c r="E293" i="26"/>
  <c r="E294" i="26"/>
  <c r="E295" i="26"/>
  <c r="E296" i="26"/>
  <c r="E297" i="26"/>
  <c r="E298" i="26"/>
  <c r="E299" i="26"/>
  <c r="E300" i="26"/>
  <c r="E301" i="26"/>
  <c r="E302" i="26"/>
  <c r="E303" i="26"/>
  <c r="E304" i="26"/>
  <c r="E305" i="26"/>
  <c r="E306" i="26"/>
  <c r="E307" i="26"/>
  <c r="E308" i="26"/>
  <c r="E309" i="26"/>
  <c r="E310" i="26"/>
  <c r="E311" i="26"/>
  <c r="E312" i="26"/>
  <c r="E313" i="26"/>
  <c r="E314" i="26"/>
  <c r="E315" i="26"/>
  <c r="E316" i="26"/>
  <c r="E317" i="26"/>
  <c r="E318" i="26"/>
  <c r="E319" i="26"/>
  <c r="E320" i="26"/>
  <c r="E321" i="26"/>
  <c r="E322" i="26"/>
  <c r="E323" i="26"/>
  <c r="E324" i="26"/>
  <c r="E325" i="26"/>
  <c r="E326" i="26"/>
  <c r="E327" i="26"/>
  <c r="E328" i="26"/>
  <c r="E329" i="26"/>
  <c r="E330" i="26"/>
  <c r="E331" i="26"/>
  <c r="E332" i="26"/>
  <c r="E333" i="26"/>
  <c r="E334" i="26"/>
  <c r="E335" i="26"/>
  <c r="E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306" i="26"/>
  <c r="D307" i="26"/>
  <c r="D308" i="26"/>
  <c r="D309" i="26"/>
  <c r="D310" i="26"/>
  <c r="D311" i="26"/>
  <c r="D312" i="26"/>
  <c r="D313" i="26"/>
  <c r="D314" i="26"/>
  <c r="D315" i="26"/>
  <c r="D316" i="26"/>
  <c r="D317" i="26"/>
  <c r="D318" i="26"/>
  <c r="D319" i="26"/>
  <c r="D320" i="26"/>
  <c r="D321" i="26"/>
  <c r="D322" i="26"/>
  <c r="D323" i="26"/>
  <c r="D324" i="26"/>
  <c r="D325" i="26"/>
  <c r="D326" i="26"/>
  <c r="D327" i="26"/>
  <c r="D328" i="26"/>
  <c r="D329" i="26"/>
  <c r="D330" i="26"/>
  <c r="D331" i="26"/>
  <c r="D332" i="26"/>
  <c r="D333" i="26"/>
  <c r="D334" i="26"/>
  <c r="D335" i="26"/>
  <c r="D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2" i="26"/>
  <c r="C153" i="26"/>
  <c r="C154" i="26"/>
  <c r="C155" i="26"/>
  <c r="C156" i="26"/>
  <c r="C157" i="26"/>
  <c r="C158" i="26"/>
  <c r="C159" i="26"/>
  <c r="C160" i="26"/>
  <c r="C161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09" i="26"/>
  <c r="C210" i="26"/>
  <c r="C211" i="26"/>
  <c r="C212" i="26"/>
  <c r="C213" i="26"/>
  <c r="C214" i="26"/>
  <c r="C215" i="26"/>
  <c r="C216" i="26"/>
  <c r="C217" i="26"/>
  <c r="C218" i="26"/>
  <c r="C219" i="26"/>
  <c r="C220" i="26"/>
  <c r="C221" i="26"/>
  <c r="C222" i="26"/>
  <c r="C223" i="26"/>
  <c r="C224" i="26"/>
  <c r="C225" i="26"/>
  <c r="C226" i="26"/>
  <c r="C227" i="26"/>
  <c r="C228" i="26"/>
  <c r="C229" i="26"/>
  <c r="C230" i="26"/>
  <c r="C231" i="26"/>
  <c r="C232" i="26"/>
  <c r="C233" i="26"/>
  <c r="C234" i="26"/>
  <c r="C235" i="26"/>
  <c r="C236" i="26"/>
  <c r="C237" i="26"/>
  <c r="C238" i="26"/>
  <c r="C239" i="26"/>
  <c r="C240" i="26"/>
  <c r="C241" i="26"/>
  <c r="C242" i="26"/>
  <c r="C243" i="26"/>
  <c r="C244" i="26"/>
  <c r="C245" i="26"/>
  <c r="C246" i="26"/>
  <c r="C247" i="26"/>
  <c r="C248" i="26"/>
  <c r="C249" i="26"/>
  <c r="C250" i="26"/>
  <c r="C251" i="26"/>
  <c r="C252" i="26"/>
  <c r="C253" i="26"/>
  <c r="C254" i="26"/>
  <c r="C255" i="26"/>
  <c r="C256" i="26"/>
  <c r="C257" i="26"/>
  <c r="C258" i="26"/>
  <c r="C259" i="26"/>
  <c r="C260" i="26"/>
  <c r="C261" i="26"/>
  <c r="C262" i="26"/>
  <c r="C263" i="26"/>
  <c r="C264" i="26"/>
  <c r="C265" i="26"/>
  <c r="C266" i="26"/>
  <c r="C267" i="26"/>
  <c r="C268" i="26"/>
  <c r="C269" i="26"/>
  <c r="C270" i="26"/>
  <c r="C271" i="26"/>
  <c r="C272" i="26"/>
  <c r="C273" i="26"/>
  <c r="C274" i="26"/>
  <c r="C275" i="26"/>
  <c r="C276" i="26"/>
  <c r="C277" i="26"/>
  <c r="C278" i="26"/>
  <c r="C279" i="26"/>
  <c r="C280" i="26"/>
  <c r="C281" i="26"/>
  <c r="C282" i="26"/>
  <c r="C283" i="26"/>
  <c r="C284" i="26"/>
  <c r="C285" i="26"/>
  <c r="C286" i="26"/>
  <c r="C287" i="26"/>
  <c r="C288" i="26"/>
  <c r="C289" i="26"/>
  <c r="C290" i="26"/>
  <c r="C291" i="26"/>
  <c r="C292" i="26"/>
  <c r="C293" i="26"/>
  <c r="C294" i="26"/>
  <c r="C295" i="26"/>
  <c r="C296" i="26"/>
  <c r="C297" i="26"/>
  <c r="C298" i="26"/>
  <c r="C299" i="26"/>
  <c r="C300" i="26"/>
  <c r="C301" i="26"/>
  <c r="C302" i="26"/>
  <c r="C303" i="26"/>
  <c r="C304" i="26"/>
  <c r="C305" i="26"/>
  <c r="C306" i="26"/>
  <c r="C307" i="26"/>
  <c r="C308" i="26"/>
  <c r="C309" i="26"/>
  <c r="C310" i="26"/>
  <c r="C311" i="26"/>
  <c r="C312" i="26"/>
  <c r="C313" i="26"/>
  <c r="C314" i="26"/>
  <c r="C315" i="26"/>
  <c r="C316" i="26"/>
  <c r="C317" i="26"/>
  <c r="C318" i="26"/>
  <c r="C319" i="26"/>
  <c r="C320" i="26"/>
  <c r="C321" i="26"/>
  <c r="C322" i="26"/>
  <c r="C323" i="26"/>
  <c r="C324" i="26"/>
  <c r="C325" i="26"/>
  <c r="C326" i="26"/>
  <c r="C327" i="26"/>
  <c r="C328" i="26"/>
  <c r="C329" i="26"/>
  <c r="C330" i="26"/>
  <c r="C331" i="26"/>
  <c r="C332" i="26"/>
  <c r="C333" i="26"/>
  <c r="C334" i="26"/>
  <c r="C335" i="26"/>
  <c r="C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B103" i="26"/>
  <c r="B104" i="26"/>
  <c r="B105" i="26"/>
  <c r="B106" i="26"/>
  <c r="B107" i="26"/>
  <c r="B108" i="26"/>
  <c r="B109" i="26"/>
  <c r="B110" i="26"/>
  <c r="B111" i="26"/>
  <c r="B112" i="26"/>
  <c r="B113" i="26"/>
  <c r="B114" i="26"/>
  <c r="B115" i="26"/>
  <c r="B116" i="26"/>
  <c r="B117" i="26"/>
  <c r="B118" i="26"/>
  <c r="B119" i="26"/>
  <c r="B120" i="26"/>
  <c r="B121" i="26"/>
  <c r="B122" i="26"/>
  <c r="B123" i="26"/>
  <c r="B124" i="26"/>
  <c r="B125" i="26"/>
  <c r="B126" i="26"/>
  <c r="B127" i="26"/>
  <c r="B128" i="26"/>
  <c r="B129" i="26"/>
  <c r="B130" i="26"/>
  <c r="B131" i="26"/>
  <c r="B132" i="26"/>
  <c r="B133" i="26"/>
  <c r="B134" i="26"/>
  <c r="B135" i="26"/>
  <c r="B136" i="26"/>
  <c r="B137" i="26"/>
  <c r="B138" i="26"/>
  <c r="B139" i="26"/>
  <c r="B140" i="26"/>
  <c r="B141" i="26"/>
  <c r="B142" i="26"/>
  <c r="B143" i="26"/>
  <c r="B144" i="26"/>
  <c r="B145" i="26"/>
  <c r="B146" i="26"/>
  <c r="B147" i="26"/>
  <c r="B148" i="26"/>
  <c r="B149" i="26"/>
  <c r="B150" i="26"/>
  <c r="B151" i="26"/>
  <c r="B152" i="26"/>
  <c r="B153" i="26"/>
  <c r="B154" i="26"/>
  <c r="B155" i="26"/>
  <c r="B156" i="26"/>
  <c r="B157" i="26"/>
  <c r="B158" i="26"/>
  <c r="B159" i="26"/>
  <c r="B160" i="26"/>
  <c r="B161" i="26"/>
  <c r="B162" i="26"/>
  <c r="B163" i="26"/>
  <c r="B164" i="26"/>
  <c r="B165" i="26"/>
  <c r="B166" i="26"/>
  <c r="B167" i="26"/>
  <c r="B168" i="26"/>
  <c r="B169" i="26"/>
  <c r="B170" i="26"/>
  <c r="B171" i="26"/>
  <c r="B172" i="26"/>
  <c r="B173" i="26"/>
  <c r="B174" i="26"/>
  <c r="B175" i="26"/>
  <c r="B176" i="26"/>
  <c r="B177" i="26"/>
  <c r="B178" i="26"/>
  <c r="B179" i="26"/>
  <c r="B180" i="26"/>
  <c r="B181" i="26"/>
  <c r="B182" i="26"/>
  <c r="B183" i="26"/>
  <c r="B184" i="26"/>
  <c r="B185" i="26"/>
  <c r="B186" i="26"/>
  <c r="B187" i="26"/>
  <c r="B188" i="26"/>
  <c r="B189" i="26"/>
  <c r="B190" i="26"/>
  <c r="B191" i="26"/>
  <c r="B192" i="26"/>
  <c r="B193" i="26"/>
  <c r="B194" i="26"/>
  <c r="B195" i="26"/>
  <c r="B196" i="26"/>
  <c r="B197" i="26"/>
  <c r="B198" i="26"/>
  <c r="B199" i="26"/>
  <c r="B200" i="26"/>
  <c r="B201" i="26"/>
  <c r="B202" i="26"/>
  <c r="B203" i="26"/>
  <c r="B204" i="26"/>
  <c r="B205" i="26"/>
  <c r="B206" i="26"/>
  <c r="B207" i="26"/>
  <c r="B208" i="26"/>
  <c r="B209" i="26"/>
  <c r="B210" i="26"/>
  <c r="B211" i="26"/>
  <c r="B212" i="26"/>
  <c r="B213" i="26"/>
  <c r="B214" i="26"/>
  <c r="B215" i="26"/>
  <c r="B216" i="26"/>
  <c r="B217" i="26"/>
  <c r="B218" i="26"/>
  <c r="B219" i="26"/>
  <c r="B220" i="26"/>
  <c r="B221" i="26"/>
  <c r="B222" i="26"/>
  <c r="B223" i="26"/>
  <c r="B224" i="26"/>
  <c r="B225" i="26"/>
  <c r="B226" i="26"/>
  <c r="B227" i="26"/>
  <c r="B228" i="26"/>
  <c r="B229" i="26"/>
  <c r="B230" i="26"/>
  <c r="B231" i="26"/>
  <c r="B232" i="26"/>
  <c r="B233" i="26"/>
  <c r="B234" i="26"/>
  <c r="B235" i="26"/>
  <c r="B236" i="26"/>
  <c r="B237" i="26"/>
  <c r="B238" i="26"/>
  <c r="B239" i="26"/>
  <c r="B240" i="26"/>
  <c r="B241" i="26"/>
  <c r="B242" i="26"/>
  <c r="B243" i="26"/>
  <c r="B244" i="26"/>
  <c r="B245" i="26"/>
  <c r="B246" i="26"/>
  <c r="B247" i="26"/>
  <c r="B248" i="26"/>
  <c r="B249" i="26"/>
  <c r="B250" i="26"/>
  <c r="B251" i="26"/>
  <c r="B252" i="26"/>
  <c r="B253" i="26"/>
  <c r="B254" i="26"/>
  <c r="B255" i="26"/>
  <c r="B256" i="26"/>
  <c r="B257" i="26"/>
  <c r="B258" i="26"/>
  <c r="B259" i="26"/>
  <c r="B260" i="26"/>
  <c r="B261" i="26"/>
  <c r="B262" i="26"/>
  <c r="B263" i="26"/>
  <c r="B264" i="26"/>
  <c r="B265" i="26"/>
  <c r="B266" i="26"/>
  <c r="B267" i="26"/>
  <c r="B268" i="26"/>
  <c r="B269" i="26"/>
  <c r="B270" i="26"/>
  <c r="B271" i="26"/>
  <c r="B272" i="26"/>
  <c r="B273" i="26"/>
  <c r="B274" i="26"/>
  <c r="B275" i="26"/>
  <c r="B276" i="26"/>
  <c r="B277" i="26"/>
  <c r="B278" i="26"/>
  <c r="B279" i="26"/>
  <c r="B280" i="26"/>
  <c r="B281" i="26"/>
  <c r="B282" i="26"/>
  <c r="B283" i="26"/>
  <c r="B284" i="26"/>
  <c r="B285" i="26"/>
  <c r="B286" i="26"/>
  <c r="B287" i="26"/>
  <c r="B288" i="26"/>
  <c r="B289" i="26"/>
  <c r="B290" i="26"/>
  <c r="B291" i="26"/>
  <c r="B292" i="26"/>
  <c r="B293" i="26"/>
  <c r="B294" i="26"/>
  <c r="B295" i="26"/>
  <c r="B296" i="26"/>
  <c r="B297" i="26"/>
  <c r="B298" i="26"/>
  <c r="B299" i="26"/>
  <c r="B300" i="26"/>
  <c r="B301" i="26"/>
  <c r="B302" i="26"/>
  <c r="B303" i="26"/>
  <c r="B304" i="26"/>
  <c r="B305" i="26"/>
  <c r="B306" i="26"/>
  <c r="B307" i="26"/>
  <c r="B308" i="26"/>
  <c r="B309" i="26"/>
  <c r="B310" i="26"/>
  <c r="B311" i="26"/>
  <c r="B312" i="26"/>
  <c r="B313" i="26"/>
  <c r="B314" i="26"/>
  <c r="B315" i="26"/>
  <c r="B316" i="26"/>
  <c r="B317" i="26"/>
  <c r="B318" i="26"/>
  <c r="B319" i="26"/>
  <c r="B320" i="26"/>
  <c r="B321" i="26"/>
  <c r="B322" i="26"/>
  <c r="B323" i="26"/>
  <c r="B324" i="26"/>
  <c r="B325" i="26"/>
  <c r="B326" i="26"/>
  <c r="B327" i="26"/>
  <c r="B328" i="26"/>
  <c r="B329" i="26"/>
  <c r="B330" i="26"/>
  <c r="B331" i="26"/>
  <c r="B332" i="26"/>
  <c r="B333" i="26"/>
  <c r="B334" i="26"/>
  <c r="B335" i="26"/>
  <c r="B4" i="26"/>
  <c r="E43" i="7" l="1"/>
  <c r="E40" i="7"/>
  <c r="E42" i="7"/>
  <c r="E44" i="7" l="1"/>
  <c r="F1" i="7"/>
  <c r="G15" i="7"/>
  <c r="G14" i="7"/>
  <c r="G12" i="7"/>
  <c r="G7" i="7"/>
  <c r="E333" i="11"/>
  <c r="D46" i="7" s="1"/>
  <c r="F333" i="11"/>
  <c r="H46" i="7" s="1"/>
  <c r="G16" i="7" l="1"/>
  <c r="G45" i="7"/>
  <c r="E45" i="7"/>
  <c r="C333" i="11"/>
  <c r="H332" i="26" s="1"/>
  <c r="B333" i="11"/>
  <c r="G332" i="26" s="1"/>
  <c r="I45" i="7" l="1"/>
  <c r="I11" i="23" s="1"/>
  <c r="I10" i="23"/>
  <c r="F28" i="7"/>
  <c r="F29" i="7" s="1"/>
  <c r="I7" i="23" s="1"/>
  <c r="E332" i="22"/>
  <c r="I28" i="7" s="1"/>
  <c r="G7" i="23" s="1"/>
  <c r="D332" i="22"/>
  <c r="I27" i="7" s="1"/>
  <c r="F7" i="23" s="1"/>
  <c r="D333" i="3"/>
  <c r="G41" i="7" s="1"/>
  <c r="C10" i="23" s="1"/>
  <c r="E333" i="3"/>
  <c r="G42" i="7" s="1"/>
  <c r="D10" i="23" s="1"/>
  <c r="F333" i="3"/>
  <c r="G43" i="7" s="1"/>
  <c r="E10" i="23" s="1"/>
  <c r="G333" i="3"/>
  <c r="H41" i="7" s="1"/>
  <c r="F10" i="23" s="1"/>
  <c r="H333" i="3"/>
  <c r="H43" i="7" s="1"/>
  <c r="G10" i="23" s="1"/>
  <c r="C333" i="3"/>
  <c r="G40" i="7" s="1"/>
  <c r="B10" i="23" s="1"/>
  <c r="D333" i="6"/>
  <c r="G22" i="7" s="1"/>
  <c r="B6" i="23" s="1"/>
  <c r="E38" i="7"/>
  <c r="E37" i="7"/>
  <c r="E35" i="7"/>
  <c r="D333" i="5"/>
  <c r="G36" i="7" s="1"/>
  <c r="C9" i="23" s="1"/>
  <c r="E333" i="5"/>
  <c r="G37" i="7" s="1"/>
  <c r="D9" i="23" s="1"/>
  <c r="F333" i="5"/>
  <c r="G38" i="7" s="1"/>
  <c r="E9" i="23" s="1"/>
  <c r="G333" i="5"/>
  <c r="H36" i="7" s="1"/>
  <c r="F9" i="23" s="1"/>
  <c r="H333" i="5"/>
  <c r="H38" i="7" s="1"/>
  <c r="G9" i="23" s="1"/>
  <c r="C333" i="5"/>
  <c r="G35" i="7" s="1"/>
  <c r="B9" i="23" s="1"/>
  <c r="E33" i="7"/>
  <c r="E32" i="7"/>
  <c r="E30" i="7"/>
  <c r="E333" i="13"/>
  <c r="G31" i="7" s="1"/>
  <c r="C8" i="23" s="1"/>
  <c r="F333" i="13"/>
  <c r="G32" i="7" s="1"/>
  <c r="D8" i="23" s="1"/>
  <c r="G333" i="13"/>
  <c r="G33" i="7" s="1"/>
  <c r="E8" i="23" s="1"/>
  <c r="H333" i="13"/>
  <c r="H31" i="7" s="1"/>
  <c r="F8" i="23" s="1"/>
  <c r="I333" i="13"/>
  <c r="H33" i="7" s="1"/>
  <c r="G8" i="23" s="1"/>
  <c r="D333" i="13"/>
  <c r="G30" i="7" s="1"/>
  <c r="B8" i="23" s="1"/>
  <c r="E25" i="7"/>
  <c r="E24" i="7"/>
  <c r="E22" i="7"/>
  <c r="E333" i="6"/>
  <c r="G23" i="7" s="1"/>
  <c r="C6" i="23" s="1"/>
  <c r="F333" i="6"/>
  <c r="G24" i="7" s="1"/>
  <c r="D6" i="23" s="1"/>
  <c r="G333" i="6"/>
  <c r="G25" i="7" s="1"/>
  <c r="E6" i="23" s="1"/>
  <c r="H333" i="6"/>
  <c r="H23" i="7" s="1"/>
  <c r="F6" i="23" s="1"/>
  <c r="I333" i="6"/>
  <c r="H25" i="7" s="1"/>
  <c r="G6" i="23" s="1"/>
  <c r="E20" i="7"/>
  <c r="E19" i="7"/>
  <c r="E17" i="7"/>
  <c r="G10" i="7"/>
  <c r="G9" i="7"/>
  <c r="I333" i="21"/>
  <c r="E14" i="7" s="1"/>
  <c r="H333" i="21"/>
  <c r="E12" i="7" s="1"/>
  <c r="G333" i="21"/>
  <c r="G4" i="23" s="1"/>
  <c r="F333" i="21"/>
  <c r="F4" i="23" s="1"/>
  <c r="E333" i="21"/>
  <c r="I15" i="7" s="1"/>
  <c r="E4" i="23" s="1"/>
  <c r="D333" i="21"/>
  <c r="I14" i="7" s="1"/>
  <c r="D4" i="23" s="1"/>
  <c r="C333" i="21"/>
  <c r="I13" i="7" s="1"/>
  <c r="C4" i="23" s="1"/>
  <c r="B333" i="21"/>
  <c r="I12" i="7" s="1"/>
  <c r="B4" i="23" s="1"/>
  <c r="E26" i="7" l="1"/>
  <c r="I6" i="23" s="1"/>
  <c r="E21" i="7"/>
  <c r="I5" i="23" s="1"/>
  <c r="G11" i="7"/>
  <c r="H10" i="23"/>
  <c r="H9" i="23"/>
  <c r="H6" i="23"/>
  <c r="H4" i="23"/>
  <c r="D4" i="7"/>
  <c r="H8" i="23"/>
  <c r="H7" i="23"/>
  <c r="D5" i="7"/>
  <c r="E39" i="7"/>
  <c r="I9" i="23" s="1"/>
  <c r="D3" i="7"/>
  <c r="G39" i="7"/>
  <c r="I39" i="7"/>
  <c r="I44" i="7"/>
  <c r="G44" i="7"/>
  <c r="I26" i="7"/>
  <c r="I29" i="7"/>
  <c r="E34" i="7"/>
  <c r="I8" i="23" s="1"/>
  <c r="I34" i="7"/>
  <c r="G34" i="7"/>
  <c r="G26" i="7"/>
  <c r="I16" i="7"/>
  <c r="E16" i="7"/>
  <c r="I4" i="23" s="1"/>
  <c r="D333" i="4"/>
  <c r="G17" i="7" s="1"/>
  <c r="B5" i="23" s="1"/>
  <c r="D6" i="7" l="1"/>
  <c r="C11" i="19"/>
  <c r="D11" i="19"/>
  <c r="E11" i="19"/>
  <c r="F11" i="19"/>
  <c r="G11" i="19"/>
  <c r="C10" i="19"/>
  <c r="D10" i="19"/>
  <c r="E10" i="19"/>
  <c r="F10" i="19"/>
  <c r="G10" i="19"/>
  <c r="C9" i="19"/>
  <c r="D9" i="19"/>
  <c r="E9" i="19"/>
  <c r="F9" i="19"/>
  <c r="G9" i="19"/>
  <c r="G8" i="19"/>
  <c r="C8" i="19"/>
  <c r="D8" i="19"/>
  <c r="E8" i="19"/>
  <c r="F8" i="19"/>
  <c r="C7" i="19"/>
  <c r="D7" i="19"/>
  <c r="E7" i="19"/>
  <c r="F7" i="19"/>
  <c r="G7" i="19"/>
  <c r="C6" i="19"/>
  <c r="D6" i="19"/>
  <c r="E6" i="19"/>
  <c r="F6" i="19"/>
  <c r="G6" i="19"/>
  <c r="C4" i="19"/>
  <c r="D4" i="19"/>
  <c r="E4" i="19"/>
  <c r="F4" i="19"/>
  <c r="G4" i="19"/>
  <c r="D3" i="19"/>
  <c r="E3" i="19"/>
  <c r="F3" i="19"/>
  <c r="G3" i="19"/>
  <c r="B11" i="19"/>
  <c r="B10" i="19"/>
  <c r="B9" i="19"/>
  <c r="B8" i="19"/>
  <c r="B7" i="19"/>
  <c r="B6" i="19"/>
  <c r="B5" i="19"/>
  <c r="B4" i="19"/>
  <c r="B3" i="19"/>
  <c r="E13" i="19" l="1"/>
  <c r="I10" i="19"/>
  <c r="I4" i="19"/>
  <c r="C13" i="19"/>
  <c r="F13" i="19"/>
  <c r="D13" i="19"/>
  <c r="I5" i="19"/>
  <c r="I7" i="19"/>
  <c r="I9" i="19"/>
  <c r="I11" i="19"/>
  <c r="I8" i="19"/>
  <c r="I6" i="19"/>
  <c r="G13" i="19"/>
  <c r="I3" i="19"/>
  <c r="B13" i="19"/>
  <c r="F333" i="4"/>
  <c r="G19" i="7" s="1"/>
  <c r="D5" i="23" s="1"/>
  <c r="G333" i="4"/>
  <c r="G20" i="7" s="1"/>
  <c r="E5" i="23" s="1"/>
  <c r="B15" i="19" l="1"/>
  <c r="I13" i="19"/>
  <c r="C333" i="2" l="1"/>
  <c r="I8" i="7" s="1"/>
  <c r="C3" i="23" s="1"/>
  <c r="D333" i="2"/>
  <c r="I9" i="7" s="1"/>
  <c r="D3" i="23" s="1"/>
  <c r="D13" i="23" s="1"/>
  <c r="E333" i="2"/>
  <c r="I10" i="7" s="1"/>
  <c r="E3" i="23" s="1"/>
  <c r="E13" i="23" s="1"/>
  <c r="F333" i="2"/>
  <c r="F3" i="23" s="1"/>
  <c r="G333" i="2"/>
  <c r="H333" i="2"/>
  <c r="E7" i="7" s="1"/>
  <c r="I333" i="2"/>
  <c r="E9" i="7" s="1"/>
  <c r="B333" i="2"/>
  <c r="I7" i="7" s="1"/>
  <c r="B3" i="23" l="1"/>
  <c r="I11" i="7"/>
  <c r="G3" i="23"/>
  <c r="H333" i="4"/>
  <c r="H18" i="7" s="1"/>
  <c r="I333" i="4"/>
  <c r="H20" i="7" s="1"/>
  <c r="G5" i="23" s="1"/>
  <c r="E333" i="4"/>
  <c r="G18" i="7" s="1"/>
  <c r="H5" i="7" l="1"/>
  <c r="G21" i="7"/>
  <c r="H3" i="7" s="1"/>
  <c r="C5" i="23"/>
  <c r="C13" i="23" s="1"/>
  <c r="G13" i="23"/>
  <c r="H3" i="23"/>
  <c r="B13" i="23"/>
  <c r="F5" i="23"/>
  <c r="H4" i="7"/>
  <c r="I21" i="7"/>
  <c r="E11" i="7"/>
  <c r="I3" i="23" s="1"/>
  <c r="I12" i="23" s="1"/>
  <c r="H6" i="7" l="1"/>
  <c r="H5" i="23"/>
  <c r="F13" i="23"/>
  <c r="B15" i="23" s="1"/>
</calcChain>
</file>

<file path=xl/comments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Образец заполнения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Образец заполнения</t>
        </r>
      </text>
    </comment>
  </commentList>
</comments>
</file>

<file path=xl/sharedStrings.xml><?xml version="1.0" encoding="utf-8"?>
<sst xmlns="http://schemas.openxmlformats.org/spreadsheetml/2006/main" count="503" uniqueCount="269">
  <si>
    <t>Индивидуальные консультации</t>
  </si>
  <si>
    <t>Итого</t>
  </si>
  <si>
    <t>Дата проведения</t>
  </si>
  <si>
    <t>Код обращения</t>
  </si>
  <si>
    <t>Характеристика диагностики</t>
  </si>
  <si>
    <t>Примечания</t>
  </si>
  <si>
    <t>Программа работы группы</t>
  </si>
  <si>
    <t>Дети</t>
  </si>
  <si>
    <t>Дата занятия</t>
  </si>
  <si>
    <t>Тема занятия</t>
  </si>
  <si>
    <t>Первичных</t>
  </si>
  <si>
    <t>Повторных</t>
  </si>
  <si>
    <t>Проведено индивидуальных консультаций</t>
  </si>
  <si>
    <t>Проведено групповых консультаций</t>
  </si>
  <si>
    <t>Проведено групповых диагностик</t>
  </si>
  <si>
    <t>Участие / проведение консилиумов</t>
  </si>
  <si>
    <t>Проведение открытых занятий (уроков)</t>
  </si>
  <si>
    <t>Посещение уроков</t>
  </si>
  <si>
    <t xml:space="preserve">Всего </t>
  </si>
  <si>
    <t>Групповая коррекционная/ развивающая работа</t>
  </si>
  <si>
    <t>Родители</t>
  </si>
  <si>
    <t>Специалисты</t>
  </si>
  <si>
    <t>Количество участников</t>
  </si>
  <si>
    <t>Всего приемов детей</t>
  </si>
  <si>
    <t>Примечание</t>
  </si>
  <si>
    <t>Групповые консультации</t>
  </si>
  <si>
    <t>Всего групповых консультаций/семинаров</t>
  </si>
  <si>
    <t>Фамилия (код) консультируемого</t>
  </si>
  <si>
    <t xml:space="preserve">Характер консультации, основная тематика </t>
  </si>
  <si>
    <t>Всего индивидуальных консультаций</t>
  </si>
  <si>
    <t>первичное</t>
  </si>
  <si>
    <t>повторное</t>
  </si>
  <si>
    <t>Программа занятия</t>
  </si>
  <si>
    <t>Индивидуальная коррекционная/ развивающая работа</t>
  </si>
  <si>
    <t>Вид обследования</t>
  </si>
  <si>
    <t>№</t>
  </si>
  <si>
    <t>Название методики (теста)</t>
  </si>
  <si>
    <t>Основная направленность методики (теста)</t>
  </si>
  <si>
    <t>Автор(ы)</t>
  </si>
  <si>
    <t>Издательство (литературный источник)</t>
  </si>
  <si>
    <t>Список используемых методик</t>
  </si>
  <si>
    <t>Год издания (модификация)</t>
  </si>
  <si>
    <t>Список используемых развивающих и коррекционных программ</t>
  </si>
  <si>
    <t>Основная направленность программы</t>
  </si>
  <si>
    <t>Название программы</t>
  </si>
  <si>
    <t>Автор(ы) программы</t>
  </si>
  <si>
    <t xml:space="preserve">Обучение основным жизненным навыкам </t>
  </si>
  <si>
    <t>Развитие у подростков социально значимого комплекса жизненно важных навыков в условиях школы</t>
  </si>
  <si>
    <t>Майорова Н.П. Чепурных  Е.Е. Шурухт С.М.</t>
  </si>
  <si>
    <t>С-Петербург 2002</t>
  </si>
  <si>
    <t>Образование-Культура 2002</t>
  </si>
  <si>
    <t>Анкета для оценки уровня школьной мотивации</t>
  </si>
  <si>
    <t>исследование уровня учебной мотивации</t>
  </si>
  <si>
    <t>Лусканова Н.Г.</t>
  </si>
  <si>
    <t>Работа психолога в начальной школе. Битянова М.Р.</t>
  </si>
  <si>
    <t>Экспертные и общешкольные мероприятия/другие виды работы</t>
  </si>
  <si>
    <t>Примерное распределение времени выполнения отдельных видов работы педагога-психолога (в минутах)</t>
  </si>
  <si>
    <t>Виды работ педагога-психолога</t>
  </si>
  <si>
    <t>3-5</t>
  </si>
  <si>
    <t>5-6</t>
  </si>
  <si>
    <t>6-7</t>
  </si>
  <si>
    <t>7-8</t>
  </si>
  <si>
    <t>8-10</t>
  </si>
  <si>
    <t>10-12</t>
  </si>
  <si>
    <t>13-17</t>
  </si>
  <si>
    <t>Возраст детей (в годах)</t>
  </si>
  <si>
    <t>1.1 Выяснение истории развития</t>
  </si>
  <si>
    <t>1. 5 Психологическое обследование взрослого</t>
  </si>
  <si>
    <t>15-20</t>
  </si>
  <si>
    <t>25-45</t>
  </si>
  <si>
    <t>15-25</t>
  </si>
  <si>
    <t>40-60</t>
  </si>
  <si>
    <t>20-25</t>
  </si>
  <si>
    <t>45-80</t>
  </si>
  <si>
    <t>30-35</t>
  </si>
  <si>
    <t>2. Повторное индивидуальное обследование</t>
  </si>
  <si>
    <t>1. Первичное индивидуальное обследование</t>
  </si>
  <si>
    <t>2.1 Повтрное обследование</t>
  </si>
  <si>
    <t>2.3 Анализ резельтатов и написание психологического заключения</t>
  </si>
  <si>
    <t>1.4 Анализ резельтатов и написание психологического заключения</t>
  </si>
  <si>
    <t>1.3 Консультирование родителей</t>
  </si>
  <si>
    <t>1.2 Обследование ребенка</t>
  </si>
  <si>
    <t>2.2 Консультированиеродителей</t>
  </si>
  <si>
    <t>2.4 Повтрное обследование</t>
  </si>
  <si>
    <t>25-30</t>
  </si>
  <si>
    <t>25-40</t>
  </si>
  <si>
    <t>30-45</t>
  </si>
  <si>
    <t>15-30</t>
  </si>
  <si>
    <t>до 60</t>
  </si>
  <si>
    <t>до 30</t>
  </si>
  <si>
    <t>3. Групповое диагностическое обследование</t>
  </si>
  <si>
    <t>*</t>
  </si>
  <si>
    <t>3.1 Групповое обследование детей</t>
  </si>
  <si>
    <t>3.2 Групповое обследование взрослых</t>
  </si>
  <si>
    <t>до 45</t>
  </si>
  <si>
    <t>120</t>
  </si>
  <si>
    <t>45</t>
  </si>
  <si>
    <t>3.3 Анализ результатов и написание заключения одного ребенка (взрослого)</t>
  </si>
  <si>
    <t>3.4 Групповой анализ и заключение</t>
  </si>
  <si>
    <t>3-5 часа на группу  из 12-15 человек</t>
  </si>
  <si>
    <t>4. Консультационная работа</t>
  </si>
  <si>
    <t>4.1 Индивидуальное консультирование детей</t>
  </si>
  <si>
    <t>4.2 Индивидуальное консультирование родителей</t>
  </si>
  <si>
    <t>4.3 Индивидуальное консультирование специалистов</t>
  </si>
  <si>
    <t>4.4 Групповая консультация родителей</t>
  </si>
  <si>
    <t>4.5 Совместная консультация специалистов</t>
  </si>
  <si>
    <t>5-10</t>
  </si>
  <si>
    <t>10-15</t>
  </si>
  <si>
    <t>до 90</t>
  </si>
  <si>
    <t>от 45 до 90 минут</t>
  </si>
  <si>
    <t>20-35</t>
  </si>
  <si>
    <t>5. Экспертная деятельность</t>
  </si>
  <si>
    <t>5.1 Обсуждение ребенка на Консилиуме</t>
  </si>
  <si>
    <t>5.2 Участие (проведение) ПМПК</t>
  </si>
  <si>
    <t>60-90 минут</t>
  </si>
  <si>
    <t>до 40</t>
  </si>
  <si>
    <t xml:space="preserve"> до 40</t>
  </si>
  <si>
    <t xml:space="preserve"> до 45</t>
  </si>
  <si>
    <t>6. Индивидуальная развивающая или коррекционная работа</t>
  </si>
  <si>
    <t>6.1 Индивидуальная работа с ребенком</t>
  </si>
  <si>
    <t>6.2 Индивидуальная работа с родителями</t>
  </si>
  <si>
    <t>6.3 Индивидуальная работа со специалистами</t>
  </si>
  <si>
    <t>6.4 Оформление документации</t>
  </si>
  <si>
    <t>от 45 до 60 минут</t>
  </si>
  <si>
    <t>7. Групповая развивающая или коррекционная работа</t>
  </si>
  <si>
    <t>7.1 Групповые формы работы с детьми</t>
  </si>
  <si>
    <t>7.2 Подготовка к проведению тренинга со взрослыми</t>
  </si>
  <si>
    <t>7.3 Групповая работа с родителями, специалистами</t>
  </si>
  <si>
    <t>7.4 Написание аналитического отчета о проведенных занятиях (на один цикл)</t>
  </si>
  <si>
    <t>30-40</t>
  </si>
  <si>
    <t>40-45</t>
  </si>
  <si>
    <t>45-60</t>
  </si>
  <si>
    <t>60-90</t>
  </si>
  <si>
    <t>8. Проведение семинаров</t>
  </si>
  <si>
    <t>8.1 Семинары с родителями</t>
  </si>
  <si>
    <t>8.2 Методические семинары со специалистами</t>
  </si>
  <si>
    <t>От 60-до 90 минут</t>
  </si>
  <si>
    <t>От 90 до 120 минут</t>
  </si>
  <si>
    <t>90-120</t>
  </si>
  <si>
    <t>до 120</t>
  </si>
  <si>
    <t>до 60 минут</t>
  </si>
  <si>
    <t xml:space="preserve">до 90 </t>
  </si>
  <si>
    <t>до 10 минут (на одно занятие, до 40 минут (на один цикл)</t>
  </si>
  <si>
    <t>до 90 минут на одно занятие</t>
  </si>
  <si>
    <t xml:space="preserve">до 120 минут </t>
  </si>
  <si>
    <t>от 25-45 минут</t>
  </si>
  <si>
    <t>до 90 минут</t>
  </si>
  <si>
    <t>от 30 до 90 минут</t>
  </si>
  <si>
    <t>от 45 до 80 минут</t>
  </si>
  <si>
    <t>Тема консультации</t>
  </si>
  <si>
    <t xml:space="preserve">Профилактическая и просветительская работа </t>
  </si>
  <si>
    <t>Форма</t>
  </si>
  <si>
    <t>Тема мероприятия</t>
  </si>
  <si>
    <t>Классный час</t>
  </si>
  <si>
    <t>Всего мероприятий</t>
  </si>
  <si>
    <t>Тренинг</t>
  </si>
  <si>
    <t>Семинар</t>
  </si>
  <si>
    <t>Круглый стол</t>
  </si>
  <si>
    <t>Родительское собрание</t>
  </si>
  <si>
    <t>Педсовет</t>
  </si>
  <si>
    <t>Всего проведенных мероприятий</t>
  </si>
  <si>
    <t>Проблематика обращений</t>
  </si>
  <si>
    <t>дошкольники</t>
  </si>
  <si>
    <t>1-4кл.</t>
  </si>
  <si>
    <t>5-7 кл.</t>
  </si>
  <si>
    <t>8-11 кл.</t>
  </si>
  <si>
    <t>Эмоциональные проблемы</t>
  </si>
  <si>
    <t>Профориентация</t>
  </si>
  <si>
    <t>Кол-во обратившихся по возрастным группам (чел.) Для родителей и педагогов указывается возрастная категория детей</t>
  </si>
  <si>
    <t xml:space="preserve">Проведено профилактических и просветительских работ </t>
  </si>
  <si>
    <t>С родителями</t>
  </si>
  <si>
    <t>Со специалистами</t>
  </si>
  <si>
    <t>Кол-во специалистов</t>
  </si>
  <si>
    <t>Кол-во родителей</t>
  </si>
  <si>
    <t>1-4 кл</t>
  </si>
  <si>
    <t>5-7 кл</t>
  </si>
  <si>
    <t>8-11 кл</t>
  </si>
  <si>
    <t>Проблемы связанные с обучением</t>
  </si>
  <si>
    <t>Проблемы связанные с воспитанием</t>
  </si>
  <si>
    <t>Проблемы связанные с поведением</t>
  </si>
  <si>
    <t>Проблемы связанные с развитием речи</t>
  </si>
  <si>
    <t>Определение маршрута обучения</t>
  </si>
  <si>
    <t>Дошкольники</t>
  </si>
  <si>
    <t>Индивидуальные личностные особенности развития ребенка</t>
  </si>
  <si>
    <t>Инд-ные особ-ти развития реб.</t>
  </si>
  <si>
    <t>Проблемы, связанные с обучением</t>
  </si>
  <si>
    <t>Проблемы, связанные с воспитанием</t>
  </si>
  <si>
    <t>Проблемы, связанные с поведением</t>
  </si>
  <si>
    <t>Проблемы, связанные с развитием речи</t>
  </si>
  <si>
    <t>Межличностные отношения/конфликты</t>
  </si>
  <si>
    <t>ВСЕГО</t>
  </si>
  <si>
    <t>ВСЕГО ОБРАТИВШИХСЯ</t>
  </si>
  <si>
    <t>ВСЕГО ОБРАЩЕНИЙ ПО ПРОБЛЕМАТИКЕ</t>
  </si>
  <si>
    <t>ВСЕГО ОБРАЩЕНИЙ</t>
  </si>
  <si>
    <t>5-7 класс</t>
  </si>
  <si>
    <t>1-4 класс</t>
  </si>
  <si>
    <t>8-11 класс</t>
  </si>
  <si>
    <t>Проведено индивидуальных диагностик</t>
  </si>
  <si>
    <t>С детьми</t>
  </si>
  <si>
    <t>C родителями</t>
  </si>
  <si>
    <t>Кол-во дошкольников</t>
  </si>
  <si>
    <t>Кол-во 1-4 класс</t>
  </si>
  <si>
    <t>Кол-во 5-7 класс</t>
  </si>
  <si>
    <t>Кол-во 8-11 класс</t>
  </si>
  <si>
    <t>Индивидуальная диагностическая работа</t>
  </si>
  <si>
    <t>Кол-во участников консультации</t>
  </si>
  <si>
    <t>Консультации</t>
  </si>
  <si>
    <t>Семинары</t>
  </si>
  <si>
    <t>Групповая диагностическая работа</t>
  </si>
  <si>
    <t>Проведено семинаров</t>
  </si>
  <si>
    <t>Взрослые</t>
  </si>
  <si>
    <t>ВСЕГО ДЕТЕЙ</t>
  </si>
  <si>
    <t>ВСЕГО КОНСУЛЬТАЦИЙ</t>
  </si>
  <si>
    <t>ВСЕГО ВЗРОСЛЫХ</t>
  </si>
  <si>
    <t>ВСЕГО СЕМИНАРОВ</t>
  </si>
  <si>
    <t>ВСЕГО ЛЮДЕЙ</t>
  </si>
  <si>
    <t>Класс/Группа</t>
  </si>
  <si>
    <t>Проведено групповых коррекционных/ развивающих работ</t>
  </si>
  <si>
    <t>Проведено Индивидуальных коррекционных/ развивающих работ</t>
  </si>
  <si>
    <t>Тема семинара</t>
  </si>
  <si>
    <t>Общее кол-во детей</t>
  </si>
  <si>
    <t>Общее кол-во родителей</t>
  </si>
  <si>
    <t>Общее кол-во специалистов</t>
  </si>
  <si>
    <t>Тема консилиума</t>
  </si>
  <si>
    <t>Плановый</t>
  </si>
  <si>
    <t>Внеплановый</t>
  </si>
  <si>
    <t>Кол-во плановых консилиумов</t>
  </si>
  <si>
    <t>Кол-во внеплановых консилиумов</t>
  </si>
  <si>
    <t>ВСЕГО КОНСИЛИУМОВ</t>
  </si>
  <si>
    <t>Примечание / Тема</t>
  </si>
  <si>
    <t>Количество посещенных уроков</t>
  </si>
  <si>
    <t>Количество проведенных открытых занятий / другое (олимпиады, собрания и т.д)</t>
  </si>
  <si>
    <t>Кол-во участников диагностики</t>
  </si>
  <si>
    <t>Класс / Группа</t>
  </si>
  <si>
    <t>Всего приемов родителей</t>
  </si>
  <si>
    <t>Всего приемов специалистов</t>
  </si>
  <si>
    <t>ОБЩЕЕ КОЛИЧЕСТВО ПРИЕМОВ</t>
  </si>
  <si>
    <t>ОБЩЕЕ КОЛИЧЕСТВО ЛЮДЕЙ</t>
  </si>
  <si>
    <t>Статистический отчет за</t>
  </si>
  <si>
    <t>Учебный год</t>
  </si>
  <si>
    <t xml:space="preserve">ВСЕГО </t>
  </si>
  <si>
    <t>ВСЕГО ДИАГНОСТИК</t>
  </si>
  <si>
    <t>ВСЕГО РАБОТ</t>
  </si>
  <si>
    <t>Направление деятельности</t>
  </si>
  <si>
    <t xml:space="preserve">Количество участников  мероприятия про категориям (чел.) </t>
  </si>
  <si>
    <t>1-4 кл.</t>
  </si>
  <si>
    <t>Индивидуальная диагностика</t>
  </si>
  <si>
    <t>Групповая диагностика</t>
  </si>
  <si>
    <t>Психопрофилактическая и психопросветительская работа</t>
  </si>
  <si>
    <t>Индивидуальные Коррекционно-развивающие работы</t>
  </si>
  <si>
    <t>Групповые коррекционно-развивающие работы</t>
  </si>
  <si>
    <t>Экспертная деятельность</t>
  </si>
  <si>
    <t>ВСЕГО МЕРОПРИЯТИЙ</t>
  </si>
  <si>
    <t>ВСЕГО УЧАСТНИКОВ</t>
  </si>
  <si>
    <t>ВСЕГО УЧАСТНИКОВ ПО КАТЕГОРИЯМ</t>
  </si>
  <si>
    <t>ВСЕГО УЧАСТНИКОВ ПО ОТДЕЛЬНОМУ НАПРАВЛЕНИЮ</t>
  </si>
  <si>
    <t>ТЕМА</t>
  </si>
  <si>
    <t>Плановый консилиум</t>
  </si>
  <si>
    <t>Внеплановый консилиум</t>
  </si>
  <si>
    <t>Открытые уроки</t>
  </si>
  <si>
    <t>ИТОГО МЕРОПРИЯТИЙ</t>
  </si>
  <si>
    <t>ТЕМЫ ЗАНЯТИЙ, КОНСУЛЬТАЦИЙ, СЕМИНАРОВ</t>
  </si>
  <si>
    <t>Фамилия (код) участника</t>
  </si>
  <si>
    <t>Наименование образовательной организации</t>
  </si>
  <si>
    <t>Муниципальный район</t>
  </si>
  <si>
    <t>Электронный журнал учета работы педагога-психолога</t>
  </si>
  <si>
    <t>Фамилия Имя Отчество</t>
  </si>
  <si>
    <r>
      <t xml:space="preserve">Количество обучающихся по состоянию на 08.09.2018 </t>
    </r>
    <r>
      <rPr>
        <b/>
        <sz val="14"/>
        <rFont val="Times New Roman"/>
        <family val="1"/>
        <charset val="204"/>
      </rPr>
      <t xml:space="preserve">ВСЕГО </t>
    </r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</si>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</sst>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</font>
    <font>
      <sz val="12"/>
      <name val="Arial"/>
    </font>
    <font>
      <sz val="10"/>
      <name val="Arial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50"/>
      <name val="Arial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2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0" fillId="6" borderId="0" xfId="0" applyNumberFormat="1" applyFill="1"/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" fontId="14" fillId="0" borderId="7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14" fillId="0" borderId="1" xfId="0" applyFont="1" applyBorder="1" applyAlignment="1">
      <alignment horizontal="center" vertical="center" wrapText="1"/>
    </xf>
    <xf numFmtId="0" fontId="20" fillId="0" borderId="0" xfId="0" applyFont="1" applyBorder="1"/>
    <xf numFmtId="0" fontId="14" fillId="0" borderId="25" xfId="0" applyFont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38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" fontId="13" fillId="5" borderId="38" xfId="0" applyNumberFormat="1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1" fontId="13" fillId="13" borderId="38" xfId="0" applyNumberFormat="1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/>
    </xf>
    <xf numFmtId="1" fontId="13" fillId="11" borderId="38" xfId="0" applyNumberFormat="1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38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 wrapText="1"/>
    </xf>
    <xf numFmtId="0" fontId="18" fillId="8" borderId="38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vertical="center" wrapText="1"/>
    </xf>
    <xf numFmtId="0" fontId="18" fillId="0" borderId="40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0" fillId="8" borderId="7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6" fillId="12" borderId="39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16" fillId="12" borderId="18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1" fontId="13" fillId="13" borderId="1" xfId="0" applyNumberFormat="1" applyFont="1" applyFill="1" applyBorder="1" applyAlignment="1">
      <alignment horizontal="center" vertical="center" wrapText="1"/>
    </xf>
    <xf numFmtId="1" fontId="13" fillId="13" borderId="38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3" fillId="5" borderId="38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/>
    </xf>
    <xf numFmtId="1" fontId="13" fillId="5" borderId="38" xfId="0" applyNumberFormat="1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6" fillId="13" borderId="40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1" borderId="39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37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18" xfId="0" applyFont="1" applyFill="1" applyBorder="1" applyAlignment="1">
      <alignment horizontal="center" vertical="center" wrapText="1"/>
    </xf>
    <xf numFmtId="0" fontId="16" fillId="11" borderId="41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6" fillId="14" borderId="40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16" fillId="7" borderId="46" xfId="0" applyFont="1" applyFill="1" applyBorder="1" applyAlignment="1">
      <alignment horizontal="center" vertical="center" wrapText="1"/>
    </xf>
    <xf numFmtId="0" fontId="19" fillId="7" borderId="48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" fontId="13" fillId="3" borderId="27" xfId="0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6" fillId="10" borderId="39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37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right" vertical="center"/>
    </xf>
    <xf numFmtId="0" fontId="17" fillId="8" borderId="29" xfId="0" applyFont="1" applyFill="1" applyBorder="1" applyAlignment="1">
      <alignment horizontal="right" vertical="center"/>
    </xf>
    <xf numFmtId="0" fontId="17" fillId="8" borderId="31" xfId="0" applyFont="1" applyFill="1" applyBorder="1" applyAlignment="1">
      <alignment horizontal="right" vertical="center"/>
    </xf>
    <xf numFmtId="0" fontId="17" fillId="8" borderId="32" xfId="0" applyFont="1" applyFill="1" applyBorder="1" applyAlignment="1">
      <alignment horizontal="right" vertical="center"/>
    </xf>
    <xf numFmtId="0" fontId="17" fillId="8" borderId="29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left" vertical="center"/>
    </xf>
    <xf numFmtId="0" fontId="17" fillId="8" borderId="32" xfId="0" applyFont="1" applyFill="1" applyBorder="1" applyAlignment="1">
      <alignment horizontal="left" vertical="center"/>
    </xf>
    <xf numFmtId="0" fontId="18" fillId="0" borderId="56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8" borderId="48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49" fontId="10" fillId="4" borderId="1" xfId="0" applyNumberFormat="1" applyFont="1" applyFill="1" applyBorder="1" applyAlignment="1">
      <alignment horizontal="left"/>
    </xf>
    <xf numFmtId="49" fontId="10" fillId="4" borderId="5" xfId="0" applyNumberFormat="1" applyFont="1" applyFill="1" applyBorder="1" applyAlignment="1">
      <alignment horizontal="left" vertical="center" wrapText="1"/>
    </xf>
    <xf numFmtId="49" fontId="10" fillId="4" borderId="14" xfId="0" applyNumberFormat="1" applyFont="1" applyFill="1" applyBorder="1" applyAlignment="1">
      <alignment horizontal="left" vertical="center" wrapText="1"/>
    </xf>
    <xf numFmtId="49" fontId="10" fillId="4" borderId="11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/>
    </xf>
    <xf numFmtId="49" fontId="10" fillId="6" borderId="14" xfId="0" applyNumberFormat="1" applyFont="1" applyFill="1" applyBorder="1" applyAlignment="1">
      <alignment horizontal="center"/>
    </xf>
    <xf numFmtId="49" fontId="10" fillId="6" borderId="1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16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wrapTex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Protection="1">
      <protection locked="0"/>
    </xf>
    <xf numFmtId="0" fontId="20" fillId="0" borderId="1" xfId="0" applyFont="1" applyBorder="1" applyProtection="1">
      <protection locked="0"/>
    </xf>
    <xf numFmtId="14" fontId="18" fillId="0" borderId="2" xfId="0" applyNumberFormat="1" applyFont="1" applyBorder="1" applyAlignment="1" applyProtection="1">
      <alignment horizontal="center" vertical="center" wrapText="1"/>
      <protection locked="0"/>
    </xf>
    <xf numFmtId="16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ownloads/&#1040;&#1085;&#1076;&#1088;&#1086;&#1085;&#1086;&#1074;&#1072;%20&#1054;&#1083;&#1100;&#1072;%20&#1102;&#1088;&#1100;&#1077;&#1074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ностическая работа"/>
      <sheetName val="Консультативная деятельность"/>
      <sheetName val="Просвещение_профилактика"/>
      <sheetName val="Формы мероприятий"/>
      <sheetName val="Лист7"/>
      <sheetName val="Индивидуальная КРР"/>
      <sheetName val="Групповая КРР"/>
      <sheetName val="Методическая_экспертрая работа"/>
      <sheetName val="Статистический отчёт"/>
      <sheetName val="Список методик"/>
      <sheetName val="Список программ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Классный час</v>
          </cell>
        </row>
        <row r="3">
          <cell r="B3" t="str">
            <v>Тренинг</v>
          </cell>
        </row>
        <row r="4">
          <cell r="B4" t="str">
            <v>Семинар</v>
          </cell>
        </row>
        <row r="5">
          <cell r="B5" t="str">
            <v>Круглый стол</v>
          </cell>
        </row>
        <row r="6">
          <cell r="B6" t="str">
            <v>Родительское собрание</v>
          </cell>
        </row>
        <row r="7">
          <cell r="B7" t="str">
            <v>Педсовет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3.2" x14ac:dyDescent="0.25"/>
  <cols>
    <col min="1" max="1" width="41.33203125" customWidth="1"/>
  </cols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166</v>
      </c>
    </row>
    <row r="5" spans="1:1" x14ac:dyDescent="0.25">
      <c r="A5" t="s">
        <v>184</v>
      </c>
    </row>
    <row r="6" spans="1:1" x14ac:dyDescent="0.25">
      <c r="A6" t="s">
        <v>188</v>
      </c>
    </row>
    <row r="7" spans="1:1" x14ac:dyDescent="0.25">
      <c r="A7" t="s">
        <v>181</v>
      </c>
    </row>
    <row r="8" spans="1:1" x14ac:dyDescent="0.25">
      <c r="A8" t="s">
        <v>167</v>
      </c>
    </row>
    <row r="9" spans="1:1" x14ac:dyDescent="0.25">
      <c r="A9" t="s">
        <v>189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zoomScale="70" zoomScaleNormal="70" workbookViewId="0">
      <selection activeCell="A6" sqref="A6"/>
    </sheetView>
  </sheetViews>
  <sheetFormatPr defaultColWidth="8.88671875" defaultRowHeight="13.2" x14ac:dyDescent="0.25"/>
  <cols>
    <col min="1" max="1" width="20.6640625" style="26" customWidth="1"/>
    <col min="2" max="2" width="19.6640625" style="26" customWidth="1"/>
    <col min="3" max="3" width="17.33203125" style="26" customWidth="1"/>
    <col min="4" max="4" width="11.33203125" style="26" customWidth="1"/>
    <col min="5" max="6" width="12.6640625" style="26" customWidth="1"/>
    <col min="7" max="7" width="12.44140625" style="26" customWidth="1"/>
    <col min="8" max="8" width="18.109375" style="26" customWidth="1"/>
    <col min="9" max="9" width="30.6640625" style="77" customWidth="1"/>
    <col min="10" max="10" width="44.6640625" style="100" customWidth="1"/>
    <col min="11" max="16384" width="8.88671875" style="26"/>
  </cols>
  <sheetData>
    <row r="1" spans="1:10" ht="18" customHeight="1" thickBot="1" x14ac:dyDescent="0.3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8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5.5" customHeight="1" thickBot="1" x14ac:dyDescent="0.3">
      <c r="A3" s="113" t="s">
        <v>2</v>
      </c>
      <c r="B3" s="113" t="s">
        <v>216</v>
      </c>
      <c r="C3" s="117" t="s">
        <v>22</v>
      </c>
      <c r="D3" s="117"/>
      <c r="E3" s="117"/>
      <c r="F3" s="117"/>
      <c r="G3" s="117"/>
      <c r="H3" s="117"/>
      <c r="I3" s="113" t="s">
        <v>6</v>
      </c>
      <c r="J3" s="114" t="s">
        <v>9</v>
      </c>
    </row>
    <row r="4" spans="1:10" ht="21.6" customHeight="1" thickBot="1" x14ac:dyDescent="0.3">
      <c r="A4" s="113"/>
      <c r="B4" s="113"/>
      <c r="C4" s="117" t="s">
        <v>7</v>
      </c>
      <c r="D4" s="117"/>
      <c r="E4" s="117"/>
      <c r="F4" s="117"/>
      <c r="G4" s="117" t="s">
        <v>20</v>
      </c>
      <c r="H4" s="113" t="s">
        <v>21</v>
      </c>
      <c r="I4" s="113"/>
      <c r="J4" s="115"/>
    </row>
    <row r="5" spans="1:10" ht="29.4" customHeight="1" thickBot="1" x14ac:dyDescent="0.3">
      <c r="A5" s="113"/>
      <c r="B5" s="113"/>
      <c r="C5" s="21" t="s">
        <v>182</v>
      </c>
      <c r="D5" s="21" t="s">
        <v>195</v>
      </c>
      <c r="E5" s="21" t="s">
        <v>194</v>
      </c>
      <c r="F5" s="21" t="s">
        <v>196</v>
      </c>
      <c r="G5" s="117"/>
      <c r="H5" s="113"/>
      <c r="I5" s="113"/>
      <c r="J5" s="116"/>
    </row>
    <row r="6" spans="1:10" ht="15" customHeight="1" x14ac:dyDescent="0.25">
      <c r="A6" s="291"/>
      <c r="B6" s="313"/>
      <c r="C6" s="292"/>
      <c r="D6" s="292"/>
      <c r="E6" s="292"/>
      <c r="F6" s="292"/>
      <c r="G6" s="292"/>
      <c r="H6" s="292"/>
      <c r="I6" s="300"/>
      <c r="J6" s="293"/>
    </row>
    <row r="7" spans="1:10" ht="16.2" customHeight="1" x14ac:dyDescent="0.25">
      <c r="A7" s="295"/>
      <c r="B7" s="314"/>
      <c r="C7" s="296"/>
      <c r="D7" s="296"/>
      <c r="E7" s="296"/>
      <c r="F7" s="296"/>
      <c r="G7" s="296"/>
      <c r="H7" s="296"/>
      <c r="I7" s="301"/>
      <c r="J7" s="297"/>
    </row>
    <row r="8" spans="1:10" ht="15.6" x14ac:dyDescent="0.25">
      <c r="A8" s="295"/>
      <c r="B8" s="314"/>
      <c r="C8" s="296"/>
      <c r="D8" s="296"/>
      <c r="E8" s="296"/>
      <c r="F8" s="296"/>
      <c r="G8" s="296"/>
      <c r="H8" s="296"/>
      <c r="I8" s="301"/>
      <c r="J8" s="297"/>
    </row>
    <row r="9" spans="1:10" ht="15.6" x14ac:dyDescent="0.25">
      <c r="A9" s="295"/>
      <c r="B9" s="314"/>
      <c r="C9" s="296"/>
      <c r="D9" s="296"/>
      <c r="E9" s="296"/>
      <c r="F9" s="296"/>
      <c r="G9" s="296"/>
      <c r="H9" s="296"/>
      <c r="I9" s="301"/>
      <c r="J9" s="297"/>
    </row>
    <row r="10" spans="1:10" ht="15.6" x14ac:dyDescent="0.25">
      <c r="A10" s="295"/>
      <c r="B10" s="314"/>
      <c r="C10" s="296"/>
      <c r="D10" s="296"/>
      <c r="E10" s="296"/>
      <c r="F10" s="296"/>
      <c r="G10" s="296"/>
      <c r="H10" s="296"/>
      <c r="I10" s="301"/>
      <c r="J10" s="297"/>
    </row>
    <row r="11" spans="1:10" ht="15.6" x14ac:dyDescent="0.25">
      <c r="A11" s="295"/>
      <c r="B11" s="314"/>
      <c r="C11" s="296"/>
      <c r="D11" s="296"/>
      <c r="E11" s="296"/>
      <c r="F11" s="296"/>
      <c r="G11" s="296"/>
      <c r="H11" s="296"/>
      <c r="I11" s="301"/>
      <c r="J11" s="297"/>
    </row>
    <row r="12" spans="1:10" ht="15.6" x14ac:dyDescent="0.25">
      <c r="A12" s="296"/>
      <c r="B12" s="296"/>
      <c r="C12" s="296"/>
      <c r="D12" s="296"/>
      <c r="E12" s="296"/>
      <c r="F12" s="296"/>
      <c r="G12" s="296"/>
      <c r="H12" s="296"/>
      <c r="I12" s="301"/>
      <c r="J12" s="297"/>
    </row>
    <row r="13" spans="1:10" ht="15.6" x14ac:dyDescent="0.25">
      <c r="A13" s="296"/>
      <c r="B13" s="296"/>
      <c r="C13" s="296"/>
      <c r="D13" s="296"/>
      <c r="E13" s="296"/>
      <c r="F13" s="296"/>
      <c r="G13" s="296"/>
      <c r="H13" s="296"/>
      <c r="I13" s="301"/>
      <c r="J13" s="297"/>
    </row>
    <row r="14" spans="1:10" ht="15.6" x14ac:dyDescent="0.25">
      <c r="A14" s="296"/>
      <c r="B14" s="296"/>
      <c r="C14" s="296"/>
      <c r="D14" s="296"/>
      <c r="E14" s="296"/>
      <c r="F14" s="296"/>
      <c r="G14" s="296"/>
      <c r="H14" s="296"/>
      <c r="I14" s="301"/>
      <c r="J14" s="297"/>
    </row>
    <row r="15" spans="1:10" ht="15.6" x14ac:dyDescent="0.25">
      <c r="A15" s="296"/>
      <c r="B15" s="296"/>
      <c r="C15" s="296"/>
      <c r="D15" s="296"/>
      <c r="E15" s="296"/>
      <c r="F15" s="296"/>
      <c r="G15" s="296"/>
      <c r="H15" s="296"/>
      <c r="I15" s="301"/>
      <c r="J15" s="297"/>
    </row>
    <row r="16" spans="1:10" ht="15.6" x14ac:dyDescent="0.25">
      <c r="A16" s="296"/>
      <c r="B16" s="296"/>
      <c r="C16" s="296"/>
      <c r="D16" s="296"/>
      <c r="E16" s="296"/>
      <c r="F16" s="296"/>
      <c r="G16" s="296"/>
      <c r="H16" s="296"/>
      <c r="I16" s="301"/>
      <c r="J16" s="297"/>
    </row>
    <row r="17" spans="1:12" ht="15.6" x14ac:dyDescent="0.25">
      <c r="A17" s="296"/>
      <c r="B17" s="296"/>
      <c r="C17" s="296"/>
      <c r="D17" s="296"/>
      <c r="E17" s="296"/>
      <c r="F17" s="296"/>
      <c r="G17" s="296"/>
      <c r="H17" s="296"/>
      <c r="I17" s="301"/>
      <c r="J17" s="297"/>
    </row>
    <row r="18" spans="1:12" ht="15.6" x14ac:dyDescent="0.25">
      <c r="A18" s="296"/>
      <c r="B18" s="296"/>
      <c r="C18" s="296"/>
      <c r="D18" s="296"/>
      <c r="E18" s="296"/>
      <c r="F18" s="296"/>
      <c r="G18" s="296"/>
      <c r="H18" s="296"/>
      <c r="I18" s="301"/>
      <c r="J18" s="297"/>
      <c r="L18" s="28"/>
    </row>
    <row r="19" spans="1:12" ht="15.6" x14ac:dyDescent="0.25">
      <c r="A19" s="296"/>
      <c r="B19" s="296"/>
      <c r="C19" s="296"/>
      <c r="D19" s="296"/>
      <c r="E19" s="296"/>
      <c r="F19" s="296"/>
      <c r="G19" s="296"/>
      <c r="H19" s="296"/>
      <c r="I19" s="301"/>
      <c r="J19" s="297"/>
    </row>
    <row r="20" spans="1:12" ht="15.6" x14ac:dyDescent="0.25">
      <c r="A20" s="296"/>
      <c r="B20" s="296"/>
      <c r="C20" s="296"/>
      <c r="D20" s="296"/>
      <c r="E20" s="296"/>
      <c r="F20" s="296"/>
      <c r="G20" s="296"/>
      <c r="H20" s="296"/>
      <c r="I20" s="301"/>
      <c r="J20" s="297"/>
    </row>
    <row r="21" spans="1:12" ht="15.6" x14ac:dyDescent="0.25">
      <c r="A21" s="296"/>
      <c r="B21" s="296"/>
      <c r="C21" s="296"/>
      <c r="D21" s="296"/>
      <c r="E21" s="296"/>
      <c r="F21" s="296"/>
      <c r="G21" s="296"/>
      <c r="H21" s="296"/>
      <c r="I21" s="301"/>
      <c r="J21" s="297"/>
    </row>
    <row r="22" spans="1:12" ht="15.6" x14ac:dyDescent="0.25">
      <c r="A22" s="296"/>
      <c r="B22" s="296"/>
      <c r="C22" s="296"/>
      <c r="D22" s="296"/>
      <c r="E22" s="296"/>
      <c r="F22" s="296"/>
      <c r="G22" s="296"/>
      <c r="H22" s="296"/>
      <c r="I22" s="301"/>
      <c r="J22" s="297"/>
    </row>
    <row r="23" spans="1:12" ht="15.6" x14ac:dyDescent="0.25">
      <c r="A23" s="296"/>
      <c r="B23" s="296"/>
      <c r="C23" s="296"/>
      <c r="D23" s="296"/>
      <c r="E23" s="296"/>
      <c r="F23" s="296"/>
      <c r="G23" s="296"/>
      <c r="H23" s="296"/>
      <c r="I23" s="301"/>
      <c r="J23" s="297"/>
    </row>
    <row r="24" spans="1:12" ht="15.6" x14ac:dyDescent="0.25">
      <c r="A24" s="296"/>
      <c r="B24" s="296"/>
      <c r="C24" s="296"/>
      <c r="D24" s="296"/>
      <c r="E24" s="296"/>
      <c r="F24" s="296"/>
      <c r="G24" s="296"/>
      <c r="H24" s="296"/>
      <c r="I24" s="301"/>
      <c r="J24" s="297"/>
    </row>
    <row r="25" spans="1:12" ht="15.6" x14ac:dyDescent="0.25">
      <c r="A25" s="296"/>
      <c r="B25" s="296"/>
      <c r="C25" s="296"/>
      <c r="D25" s="296"/>
      <c r="E25" s="296"/>
      <c r="F25" s="296"/>
      <c r="G25" s="296"/>
      <c r="H25" s="296"/>
      <c r="I25" s="301"/>
      <c r="J25" s="297"/>
    </row>
    <row r="26" spans="1:12" ht="15.6" x14ac:dyDescent="0.25">
      <c r="A26" s="296"/>
      <c r="B26" s="296"/>
      <c r="C26" s="296"/>
      <c r="D26" s="296"/>
      <c r="E26" s="296"/>
      <c r="F26" s="296"/>
      <c r="G26" s="296"/>
      <c r="H26" s="296"/>
      <c r="I26" s="301"/>
      <c r="J26" s="297"/>
    </row>
    <row r="27" spans="1:12" ht="15.6" x14ac:dyDescent="0.25">
      <c r="A27" s="296"/>
      <c r="B27" s="296"/>
      <c r="C27" s="296"/>
      <c r="D27" s="296"/>
      <c r="E27" s="296"/>
      <c r="F27" s="296"/>
      <c r="G27" s="296"/>
      <c r="H27" s="296"/>
      <c r="I27" s="301"/>
      <c r="J27" s="297"/>
    </row>
    <row r="28" spans="1:12" ht="15.6" x14ac:dyDescent="0.25">
      <c r="A28" s="296"/>
      <c r="B28" s="296"/>
      <c r="C28" s="296"/>
      <c r="D28" s="296"/>
      <c r="E28" s="296"/>
      <c r="F28" s="296"/>
      <c r="G28" s="296"/>
      <c r="H28" s="296"/>
      <c r="I28" s="301"/>
      <c r="J28" s="297"/>
    </row>
    <row r="29" spans="1:12" ht="15.6" x14ac:dyDescent="0.25">
      <c r="A29" s="296"/>
      <c r="B29" s="296"/>
      <c r="C29" s="296"/>
      <c r="D29" s="296"/>
      <c r="E29" s="296"/>
      <c r="F29" s="296"/>
      <c r="G29" s="296"/>
      <c r="H29" s="296"/>
      <c r="I29" s="301"/>
      <c r="J29" s="297"/>
    </row>
    <row r="30" spans="1:12" ht="15.6" x14ac:dyDescent="0.25">
      <c r="A30" s="296"/>
      <c r="B30" s="296"/>
      <c r="C30" s="296"/>
      <c r="D30" s="296"/>
      <c r="E30" s="296"/>
      <c r="F30" s="296"/>
      <c r="G30" s="296"/>
      <c r="H30" s="296"/>
      <c r="I30" s="301"/>
      <c r="J30" s="297"/>
    </row>
    <row r="31" spans="1:12" ht="15.6" x14ac:dyDescent="0.25">
      <c r="A31" s="296"/>
      <c r="B31" s="296"/>
      <c r="C31" s="296"/>
      <c r="D31" s="296"/>
      <c r="E31" s="296"/>
      <c r="F31" s="296"/>
      <c r="G31" s="296"/>
      <c r="H31" s="296"/>
      <c r="I31" s="301"/>
      <c r="J31" s="297"/>
    </row>
    <row r="32" spans="1:12" ht="15.6" x14ac:dyDescent="0.25">
      <c r="A32" s="296"/>
      <c r="B32" s="296"/>
      <c r="C32" s="296"/>
      <c r="D32" s="296"/>
      <c r="E32" s="296"/>
      <c r="F32" s="296"/>
      <c r="G32" s="296"/>
      <c r="H32" s="296"/>
      <c r="I32" s="301"/>
      <c r="J32" s="297"/>
    </row>
    <row r="33" spans="1:10" ht="15.6" x14ac:dyDescent="0.25">
      <c r="A33" s="296"/>
      <c r="B33" s="296"/>
      <c r="C33" s="296"/>
      <c r="D33" s="296"/>
      <c r="E33" s="296"/>
      <c r="F33" s="296"/>
      <c r="G33" s="296"/>
      <c r="H33" s="296"/>
      <c r="I33" s="301"/>
      <c r="J33" s="297"/>
    </row>
    <row r="34" spans="1:10" ht="15.6" x14ac:dyDescent="0.25">
      <c r="A34" s="296"/>
      <c r="B34" s="296"/>
      <c r="C34" s="296"/>
      <c r="D34" s="296"/>
      <c r="E34" s="296"/>
      <c r="F34" s="296"/>
      <c r="G34" s="296"/>
      <c r="H34" s="296"/>
      <c r="I34" s="301"/>
      <c r="J34" s="297"/>
    </row>
    <row r="35" spans="1:10" ht="15.6" x14ac:dyDescent="0.25">
      <c r="A35" s="296"/>
      <c r="B35" s="296"/>
      <c r="C35" s="296"/>
      <c r="D35" s="296"/>
      <c r="E35" s="296"/>
      <c r="F35" s="296"/>
      <c r="G35" s="296"/>
      <c r="H35" s="296"/>
      <c r="I35" s="301"/>
      <c r="J35" s="297"/>
    </row>
    <row r="36" spans="1:10" ht="15.6" x14ac:dyDescent="0.25">
      <c r="A36" s="296"/>
      <c r="B36" s="296"/>
      <c r="C36" s="296"/>
      <c r="D36" s="296"/>
      <c r="E36" s="296"/>
      <c r="F36" s="296"/>
      <c r="G36" s="296"/>
      <c r="H36" s="296"/>
      <c r="I36" s="301"/>
      <c r="J36" s="297"/>
    </row>
    <row r="37" spans="1:10" ht="15.6" x14ac:dyDescent="0.25">
      <c r="A37" s="296"/>
      <c r="B37" s="296"/>
      <c r="C37" s="296"/>
      <c r="D37" s="296"/>
      <c r="E37" s="296"/>
      <c r="F37" s="296"/>
      <c r="G37" s="296"/>
      <c r="H37" s="296"/>
      <c r="I37" s="301"/>
      <c r="J37" s="297"/>
    </row>
    <row r="38" spans="1:10" ht="15.6" x14ac:dyDescent="0.25">
      <c r="A38" s="296"/>
      <c r="B38" s="296"/>
      <c r="C38" s="296"/>
      <c r="D38" s="296"/>
      <c r="E38" s="296"/>
      <c r="F38" s="296"/>
      <c r="G38" s="296"/>
      <c r="H38" s="296"/>
      <c r="I38" s="301"/>
      <c r="J38" s="297"/>
    </row>
    <row r="39" spans="1:10" ht="15.6" x14ac:dyDescent="0.25">
      <c r="A39" s="296"/>
      <c r="B39" s="296"/>
      <c r="C39" s="296"/>
      <c r="D39" s="296"/>
      <c r="E39" s="296"/>
      <c r="F39" s="296"/>
      <c r="G39" s="296"/>
      <c r="H39" s="296"/>
      <c r="I39" s="301"/>
      <c r="J39" s="297"/>
    </row>
    <row r="40" spans="1:10" ht="15.6" x14ac:dyDescent="0.25">
      <c r="A40" s="296"/>
      <c r="B40" s="296"/>
      <c r="C40" s="296"/>
      <c r="D40" s="296"/>
      <c r="E40" s="296"/>
      <c r="F40" s="296"/>
      <c r="G40" s="296"/>
      <c r="H40" s="296"/>
      <c r="I40" s="301"/>
      <c r="J40" s="297"/>
    </row>
    <row r="41" spans="1:10" ht="15.6" x14ac:dyDescent="0.25">
      <c r="A41" s="296"/>
      <c r="B41" s="296"/>
      <c r="C41" s="296"/>
      <c r="D41" s="296"/>
      <c r="E41" s="296"/>
      <c r="F41" s="296"/>
      <c r="G41" s="296"/>
      <c r="H41" s="296"/>
      <c r="I41" s="301"/>
      <c r="J41" s="297"/>
    </row>
    <row r="42" spans="1:10" ht="15.6" x14ac:dyDescent="0.25">
      <c r="A42" s="296"/>
      <c r="B42" s="296"/>
      <c r="C42" s="296"/>
      <c r="D42" s="296"/>
      <c r="E42" s="296"/>
      <c r="F42" s="296"/>
      <c r="G42" s="296"/>
      <c r="H42" s="296"/>
      <c r="I42" s="301"/>
      <c r="J42" s="297"/>
    </row>
    <row r="43" spans="1:10" ht="15.6" x14ac:dyDescent="0.25">
      <c r="A43" s="296"/>
      <c r="B43" s="296"/>
      <c r="C43" s="296"/>
      <c r="D43" s="296"/>
      <c r="E43" s="296"/>
      <c r="F43" s="296"/>
      <c r="G43" s="296"/>
      <c r="H43" s="296"/>
      <c r="I43" s="301"/>
      <c r="J43" s="297"/>
    </row>
    <row r="44" spans="1:10" ht="15.6" x14ac:dyDescent="0.25">
      <c r="A44" s="296"/>
      <c r="B44" s="296"/>
      <c r="C44" s="296"/>
      <c r="D44" s="296"/>
      <c r="E44" s="296"/>
      <c r="F44" s="296"/>
      <c r="G44" s="296"/>
      <c r="H44" s="296"/>
      <c r="I44" s="301"/>
      <c r="J44" s="297"/>
    </row>
    <row r="45" spans="1:10" ht="15.6" x14ac:dyDescent="0.25">
      <c r="A45" s="296"/>
      <c r="B45" s="296"/>
      <c r="C45" s="296"/>
      <c r="D45" s="296"/>
      <c r="E45" s="296"/>
      <c r="F45" s="296"/>
      <c r="G45" s="296"/>
      <c r="H45" s="296"/>
      <c r="I45" s="301"/>
      <c r="J45" s="297"/>
    </row>
    <row r="46" spans="1:10" ht="15.6" x14ac:dyDescent="0.25">
      <c r="A46" s="296"/>
      <c r="B46" s="296"/>
      <c r="C46" s="296"/>
      <c r="D46" s="296"/>
      <c r="E46" s="296"/>
      <c r="F46" s="296"/>
      <c r="G46" s="296"/>
      <c r="H46" s="296"/>
      <c r="I46" s="301"/>
      <c r="J46" s="297"/>
    </row>
    <row r="47" spans="1:10" ht="15.6" x14ac:dyDescent="0.25">
      <c r="A47" s="296"/>
      <c r="B47" s="296"/>
      <c r="C47" s="296"/>
      <c r="D47" s="296"/>
      <c r="E47" s="296"/>
      <c r="F47" s="296"/>
      <c r="G47" s="296"/>
      <c r="H47" s="296"/>
      <c r="I47" s="301"/>
      <c r="J47" s="297"/>
    </row>
    <row r="48" spans="1:10" ht="15.6" x14ac:dyDescent="0.25">
      <c r="A48" s="296"/>
      <c r="B48" s="296"/>
      <c r="C48" s="296"/>
      <c r="D48" s="296"/>
      <c r="E48" s="296"/>
      <c r="F48" s="296"/>
      <c r="G48" s="296"/>
      <c r="H48" s="296"/>
      <c r="I48" s="301"/>
      <c r="J48" s="297"/>
    </row>
    <row r="49" spans="1:10" ht="15.6" x14ac:dyDescent="0.25">
      <c r="A49" s="296"/>
      <c r="B49" s="296"/>
      <c r="C49" s="296"/>
      <c r="D49" s="296"/>
      <c r="E49" s="296"/>
      <c r="F49" s="296"/>
      <c r="G49" s="296"/>
      <c r="H49" s="296"/>
      <c r="I49" s="301"/>
      <c r="J49" s="297"/>
    </row>
    <row r="50" spans="1:10" ht="15.6" x14ac:dyDescent="0.25">
      <c r="A50" s="296"/>
      <c r="B50" s="296"/>
      <c r="C50" s="296"/>
      <c r="D50" s="296"/>
      <c r="E50" s="296"/>
      <c r="F50" s="296"/>
      <c r="G50" s="296"/>
      <c r="H50" s="296"/>
      <c r="I50" s="301"/>
      <c r="J50" s="297"/>
    </row>
    <row r="51" spans="1:10" ht="15.6" x14ac:dyDescent="0.25">
      <c r="A51" s="296"/>
      <c r="B51" s="296"/>
      <c r="C51" s="296"/>
      <c r="D51" s="296"/>
      <c r="E51" s="296"/>
      <c r="F51" s="296"/>
      <c r="G51" s="296"/>
      <c r="H51" s="296"/>
      <c r="I51" s="301"/>
      <c r="J51" s="297"/>
    </row>
    <row r="52" spans="1:10" ht="15.6" x14ac:dyDescent="0.25">
      <c r="A52" s="296"/>
      <c r="B52" s="296"/>
      <c r="C52" s="296"/>
      <c r="D52" s="296"/>
      <c r="E52" s="296"/>
      <c r="F52" s="296"/>
      <c r="G52" s="296"/>
      <c r="H52" s="296"/>
      <c r="I52" s="301"/>
      <c r="J52" s="297"/>
    </row>
    <row r="53" spans="1:10" ht="15.6" x14ac:dyDescent="0.25">
      <c r="A53" s="296"/>
      <c r="B53" s="296"/>
      <c r="C53" s="296"/>
      <c r="D53" s="296"/>
      <c r="E53" s="296"/>
      <c r="F53" s="296"/>
      <c r="G53" s="296"/>
      <c r="H53" s="296"/>
      <c r="I53" s="301"/>
      <c r="J53" s="297"/>
    </row>
    <row r="54" spans="1:10" ht="15.6" x14ac:dyDescent="0.25">
      <c r="A54" s="296"/>
      <c r="B54" s="296"/>
      <c r="C54" s="296"/>
      <c r="D54" s="296"/>
      <c r="E54" s="296"/>
      <c r="F54" s="296"/>
      <c r="G54" s="296"/>
      <c r="H54" s="296"/>
      <c r="I54" s="301"/>
      <c r="J54" s="297"/>
    </row>
    <row r="55" spans="1:10" ht="15.6" x14ac:dyDescent="0.25">
      <c r="A55" s="296"/>
      <c r="B55" s="296"/>
      <c r="C55" s="296"/>
      <c r="D55" s="296"/>
      <c r="E55" s="296"/>
      <c r="F55" s="296"/>
      <c r="G55" s="296"/>
      <c r="H55" s="296"/>
      <c r="I55" s="301"/>
      <c r="J55" s="297"/>
    </row>
    <row r="56" spans="1:10" ht="15.6" x14ac:dyDescent="0.25">
      <c r="A56" s="296"/>
      <c r="B56" s="296"/>
      <c r="C56" s="296"/>
      <c r="D56" s="296"/>
      <c r="E56" s="296"/>
      <c r="F56" s="296"/>
      <c r="G56" s="296"/>
      <c r="H56" s="296"/>
      <c r="I56" s="301"/>
      <c r="J56" s="297"/>
    </row>
    <row r="57" spans="1:10" ht="15.6" x14ac:dyDescent="0.25">
      <c r="A57" s="296"/>
      <c r="B57" s="296"/>
      <c r="C57" s="296"/>
      <c r="D57" s="296"/>
      <c r="E57" s="296"/>
      <c r="F57" s="296"/>
      <c r="G57" s="296"/>
      <c r="H57" s="296"/>
      <c r="I57" s="301"/>
      <c r="J57" s="297"/>
    </row>
    <row r="58" spans="1:10" ht="15.6" x14ac:dyDescent="0.25">
      <c r="A58" s="296"/>
      <c r="B58" s="296"/>
      <c r="C58" s="296"/>
      <c r="D58" s="296"/>
      <c r="E58" s="296"/>
      <c r="F58" s="296"/>
      <c r="G58" s="296"/>
      <c r="H58" s="296"/>
      <c r="I58" s="301"/>
      <c r="J58" s="297"/>
    </row>
    <row r="59" spans="1:10" ht="15.6" x14ac:dyDescent="0.25">
      <c r="A59" s="296"/>
      <c r="B59" s="296"/>
      <c r="C59" s="296"/>
      <c r="D59" s="296"/>
      <c r="E59" s="296"/>
      <c r="F59" s="296"/>
      <c r="G59" s="296"/>
      <c r="H59" s="296"/>
      <c r="I59" s="301"/>
      <c r="J59" s="297"/>
    </row>
    <row r="60" spans="1:10" ht="15.6" x14ac:dyDescent="0.25">
      <c r="A60" s="296"/>
      <c r="B60" s="296"/>
      <c r="C60" s="296"/>
      <c r="D60" s="296"/>
      <c r="E60" s="296"/>
      <c r="F60" s="296"/>
      <c r="G60" s="296"/>
      <c r="H60" s="296"/>
      <c r="I60" s="301"/>
      <c r="J60" s="297"/>
    </row>
    <row r="61" spans="1:10" ht="15.6" x14ac:dyDescent="0.25">
      <c r="A61" s="296"/>
      <c r="B61" s="296"/>
      <c r="C61" s="296"/>
      <c r="D61" s="296"/>
      <c r="E61" s="296"/>
      <c r="F61" s="296"/>
      <c r="G61" s="296"/>
      <c r="H61" s="296"/>
      <c r="I61" s="301"/>
      <c r="J61" s="297"/>
    </row>
    <row r="62" spans="1:10" ht="15.6" x14ac:dyDescent="0.25">
      <c r="A62" s="296"/>
      <c r="B62" s="296"/>
      <c r="C62" s="296"/>
      <c r="D62" s="296"/>
      <c r="E62" s="296"/>
      <c r="F62" s="296"/>
      <c r="G62" s="296"/>
      <c r="H62" s="296"/>
      <c r="I62" s="301"/>
      <c r="J62" s="297"/>
    </row>
    <row r="63" spans="1:10" ht="15.6" x14ac:dyDescent="0.25">
      <c r="A63" s="296"/>
      <c r="B63" s="296"/>
      <c r="C63" s="296"/>
      <c r="D63" s="296"/>
      <c r="E63" s="296"/>
      <c r="F63" s="296"/>
      <c r="G63" s="296"/>
      <c r="H63" s="296"/>
      <c r="I63" s="301"/>
      <c r="J63" s="297"/>
    </row>
    <row r="64" spans="1:10" ht="15.6" x14ac:dyDescent="0.25">
      <c r="A64" s="296"/>
      <c r="B64" s="296"/>
      <c r="C64" s="296"/>
      <c r="D64" s="296"/>
      <c r="E64" s="296"/>
      <c r="F64" s="296"/>
      <c r="G64" s="296"/>
      <c r="H64" s="296"/>
      <c r="I64" s="301"/>
      <c r="J64" s="297"/>
    </row>
    <row r="65" spans="1:10" ht="15.6" x14ac:dyDescent="0.25">
      <c r="A65" s="296"/>
      <c r="B65" s="296"/>
      <c r="C65" s="296"/>
      <c r="D65" s="296"/>
      <c r="E65" s="296"/>
      <c r="F65" s="296"/>
      <c r="G65" s="296"/>
      <c r="H65" s="296"/>
      <c r="I65" s="301"/>
      <c r="J65" s="297"/>
    </row>
    <row r="66" spans="1:10" ht="15.6" x14ac:dyDescent="0.25">
      <c r="A66" s="296"/>
      <c r="B66" s="296"/>
      <c r="C66" s="296"/>
      <c r="D66" s="296"/>
      <c r="E66" s="296"/>
      <c r="F66" s="296"/>
      <c r="G66" s="296"/>
      <c r="H66" s="296"/>
      <c r="I66" s="301"/>
      <c r="J66" s="297"/>
    </row>
    <row r="67" spans="1:10" ht="15.6" x14ac:dyDescent="0.25">
      <c r="A67" s="296"/>
      <c r="B67" s="296"/>
      <c r="C67" s="296"/>
      <c r="D67" s="296"/>
      <c r="E67" s="296"/>
      <c r="F67" s="296"/>
      <c r="G67" s="296"/>
      <c r="H67" s="296"/>
      <c r="I67" s="301"/>
      <c r="J67" s="297"/>
    </row>
    <row r="68" spans="1:10" ht="15.6" x14ac:dyDescent="0.25">
      <c r="A68" s="296"/>
      <c r="B68" s="296"/>
      <c r="C68" s="296"/>
      <c r="D68" s="296"/>
      <c r="E68" s="296"/>
      <c r="F68" s="296"/>
      <c r="G68" s="296"/>
      <c r="H68" s="296"/>
      <c r="I68" s="301"/>
      <c r="J68" s="297"/>
    </row>
    <row r="69" spans="1:10" ht="15.6" x14ac:dyDescent="0.25">
      <c r="A69" s="296"/>
      <c r="B69" s="296"/>
      <c r="C69" s="296"/>
      <c r="D69" s="296"/>
      <c r="E69" s="296"/>
      <c r="F69" s="296"/>
      <c r="G69" s="296"/>
      <c r="H69" s="296"/>
      <c r="I69" s="301"/>
      <c r="J69" s="297"/>
    </row>
    <row r="70" spans="1:10" ht="15.6" x14ac:dyDescent="0.25">
      <c r="A70" s="296"/>
      <c r="B70" s="296"/>
      <c r="C70" s="296"/>
      <c r="D70" s="296"/>
      <c r="E70" s="296"/>
      <c r="F70" s="296"/>
      <c r="G70" s="296"/>
      <c r="H70" s="296"/>
      <c r="I70" s="301"/>
      <c r="J70" s="297"/>
    </row>
    <row r="71" spans="1:10" ht="15.6" x14ac:dyDescent="0.25">
      <c r="A71" s="296"/>
      <c r="B71" s="296"/>
      <c r="C71" s="296"/>
      <c r="D71" s="296"/>
      <c r="E71" s="296"/>
      <c r="F71" s="296"/>
      <c r="G71" s="296"/>
      <c r="H71" s="296"/>
      <c r="I71" s="301"/>
      <c r="J71" s="297"/>
    </row>
    <row r="72" spans="1:10" ht="15.6" x14ac:dyDescent="0.25">
      <c r="A72" s="296"/>
      <c r="B72" s="296"/>
      <c r="C72" s="296"/>
      <c r="D72" s="296"/>
      <c r="E72" s="296"/>
      <c r="F72" s="296"/>
      <c r="G72" s="296"/>
      <c r="H72" s="296"/>
      <c r="I72" s="301"/>
      <c r="J72" s="297"/>
    </row>
    <row r="73" spans="1:10" ht="15.6" x14ac:dyDescent="0.25">
      <c r="A73" s="296"/>
      <c r="B73" s="296"/>
      <c r="C73" s="296"/>
      <c r="D73" s="296"/>
      <c r="E73" s="296"/>
      <c r="F73" s="296"/>
      <c r="G73" s="296"/>
      <c r="H73" s="296"/>
      <c r="I73" s="301"/>
      <c r="J73" s="297"/>
    </row>
    <row r="74" spans="1:10" ht="15.6" x14ac:dyDescent="0.25">
      <c r="A74" s="296"/>
      <c r="B74" s="296"/>
      <c r="C74" s="296"/>
      <c r="D74" s="296"/>
      <c r="E74" s="296"/>
      <c r="F74" s="296"/>
      <c r="G74" s="296"/>
      <c r="H74" s="296"/>
      <c r="I74" s="301"/>
      <c r="J74" s="297"/>
    </row>
    <row r="75" spans="1:10" ht="15.6" x14ac:dyDescent="0.25">
      <c r="A75" s="296"/>
      <c r="B75" s="296"/>
      <c r="C75" s="296"/>
      <c r="D75" s="296"/>
      <c r="E75" s="296"/>
      <c r="F75" s="296"/>
      <c r="G75" s="296"/>
      <c r="H75" s="296"/>
      <c r="I75" s="301"/>
      <c r="J75" s="297"/>
    </row>
    <row r="76" spans="1:10" ht="15.6" x14ac:dyDescent="0.25">
      <c r="A76" s="296"/>
      <c r="B76" s="296"/>
      <c r="C76" s="296"/>
      <c r="D76" s="296"/>
      <c r="E76" s="296"/>
      <c r="F76" s="296"/>
      <c r="G76" s="296"/>
      <c r="H76" s="296"/>
      <c r="I76" s="301"/>
      <c r="J76" s="297"/>
    </row>
    <row r="77" spans="1:10" ht="15.6" x14ac:dyDescent="0.25">
      <c r="A77" s="296"/>
      <c r="B77" s="296"/>
      <c r="C77" s="296"/>
      <c r="D77" s="296"/>
      <c r="E77" s="296"/>
      <c r="F77" s="296"/>
      <c r="G77" s="296"/>
      <c r="H77" s="296"/>
      <c r="I77" s="301"/>
      <c r="J77" s="297"/>
    </row>
    <row r="78" spans="1:10" ht="15.6" x14ac:dyDescent="0.25">
      <c r="A78" s="296"/>
      <c r="B78" s="296"/>
      <c r="C78" s="296"/>
      <c r="D78" s="296"/>
      <c r="E78" s="296"/>
      <c r="F78" s="296"/>
      <c r="G78" s="296"/>
      <c r="H78" s="296"/>
      <c r="I78" s="301"/>
      <c r="J78" s="297"/>
    </row>
    <row r="79" spans="1:10" ht="15.6" x14ac:dyDescent="0.25">
      <c r="A79" s="296"/>
      <c r="B79" s="296"/>
      <c r="C79" s="296"/>
      <c r="D79" s="296"/>
      <c r="E79" s="296"/>
      <c r="F79" s="296"/>
      <c r="G79" s="296"/>
      <c r="H79" s="296"/>
      <c r="I79" s="301"/>
      <c r="J79" s="297"/>
    </row>
    <row r="80" spans="1:10" ht="15.6" x14ac:dyDescent="0.25">
      <c r="A80" s="296"/>
      <c r="B80" s="296"/>
      <c r="C80" s="296"/>
      <c r="D80" s="296"/>
      <c r="E80" s="296"/>
      <c r="F80" s="296"/>
      <c r="G80" s="296"/>
      <c r="H80" s="296"/>
      <c r="I80" s="301"/>
      <c r="J80" s="297"/>
    </row>
    <row r="81" spans="1:10" ht="15.6" x14ac:dyDescent="0.25">
      <c r="A81" s="296"/>
      <c r="B81" s="296"/>
      <c r="C81" s="296"/>
      <c r="D81" s="296"/>
      <c r="E81" s="296"/>
      <c r="F81" s="296"/>
      <c r="G81" s="296"/>
      <c r="H81" s="296"/>
      <c r="I81" s="301"/>
      <c r="J81" s="297"/>
    </row>
    <row r="82" spans="1:10" ht="15.6" x14ac:dyDescent="0.25">
      <c r="A82" s="296"/>
      <c r="B82" s="296"/>
      <c r="C82" s="296"/>
      <c r="D82" s="296"/>
      <c r="E82" s="296"/>
      <c r="F82" s="296"/>
      <c r="G82" s="296"/>
      <c r="H82" s="296"/>
      <c r="I82" s="301"/>
      <c r="J82" s="297"/>
    </row>
    <row r="83" spans="1:10" ht="15.6" x14ac:dyDescent="0.25">
      <c r="A83" s="296"/>
      <c r="B83" s="296"/>
      <c r="C83" s="296"/>
      <c r="D83" s="296"/>
      <c r="E83" s="296"/>
      <c r="F83" s="296"/>
      <c r="G83" s="296"/>
      <c r="H83" s="296"/>
      <c r="I83" s="301"/>
      <c r="J83" s="297"/>
    </row>
    <row r="84" spans="1:10" ht="15.6" x14ac:dyDescent="0.25">
      <c r="A84" s="296"/>
      <c r="B84" s="296"/>
      <c r="C84" s="296"/>
      <c r="D84" s="296"/>
      <c r="E84" s="296"/>
      <c r="F84" s="296"/>
      <c r="G84" s="296"/>
      <c r="H84" s="296"/>
      <c r="I84" s="301"/>
      <c r="J84" s="297"/>
    </row>
    <row r="85" spans="1:10" ht="15.6" x14ac:dyDescent="0.25">
      <c r="A85" s="296"/>
      <c r="B85" s="296"/>
      <c r="C85" s="296"/>
      <c r="D85" s="296"/>
      <c r="E85" s="296"/>
      <c r="F85" s="296"/>
      <c r="G85" s="296"/>
      <c r="H85" s="296"/>
      <c r="I85" s="301"/>
      <c r="J85" s="297"/>
    </row>
    <row r="86" spans="1:10" ht="15.6" x14ac:dyDescent="0.25">
      <c r="A86" s="296"/>
      <c r="B86" s="296"/>
      <c r="C86" s="296"/>
      <c r="D86" s="296"/>
      <c r="E86" s="296"/>
      <c r="F86" s="296"/>
      <c r="G86" s="296"/>
      <c r="H86" s="296"/>
      <c r="I86" s="301"/>
      <c r="J86" s="297"/>
    </row>
    <row r="87" spans="1:10" ht="15.6" x14ac:dyDescent="0.25">
      <c r="A87" s="296"/>
      <c r="B87" s="296"/>
      <c r="C87" s="296"/>
      <c r="D87" s="296"/>
      <c r="E87" s="296"/>
      <c r="F87" s="296"/>
      <c r="G87" s="296"/>
      <c r="H87" s="296"/>
      <c r="I87" s="301"/>
      <c r="J87" s="297"/>
    </row>
    <row r="88" spans="1:10" ht="15.6" x14ac:dyDescent="0.25">
      <c r="A88" s="296"/>
      <c r="B88" s="296"/>
      <c r="C88" s="296"/>
      <c r="D88" s="296"/>
      <c r="E88" s="296"/>
      <c r="F88" s="296"/>
      <c r="G88" s="296"/>
      <c r="H88" s="296"/>
      <c r="I88" s="301"/>
      <c r="J88" s="297"/>
    </row>
    <row r="89" spans="1:10" ht="15.6" x14ac:dyDescent="0.25">
      <c r="A89" s="296"/>
      <c r="B89" s="296"/>
      <c r="C89" s="296"/>
      <c r="D89" s="296"/>
      <c r="E89" s="296"/>
      <c r="F89" s="296"/>
      <c r="G89" s="296"/>
      <c r="H89" s="296"/>
      <c r="I89" s="301"/>
      <c r="J89" s="297"/>
    </row>
    <row r="90" spans="1:10" ht="15.6" x14ac:dyDescent="0.25">
      <c r="A90" s="296"/>
      <c r="B90" s="296"/>
      <c r="C90" s="296"/>
      <c r="D90" s="296"/>
      <c r="E90" s="296"/>
      <c r="F90" s="296"/>
      <c r="G90" s="296"/>
      <c r="H90" s="296"/>
      <c r="I90" s="301"/>
      <c r="J90" s="297"/>
    </row>
    <row r="91" spans="1:10" ht="15.6" x14ac:dyDescent="0.25">
      <c r="A91" s="296"/>
      <c r="B91" s="296"/>
      <c r="C91" s="296"/>
      <c r="D91" s="296"/>
      <c r="E91" s="296"/>
      <c r="F91" s="296"/>
      <c r="G91" s="296"/>
      <c r="H91" s="296"/>
      <c r="I91" s="301"/>
      <c r="J91" s="297"/>
    </row>
    <row r="92" spans="1:10" ht="15.6" x14ac:dyDescent="0.25">
      <c r="A92" s="296"/>
      <c r="B92" s="296"/>
      <c r="C92" s="296"/>
      <c r="D92" s="296"/>
      <c r="E92" s="296"/>
      <c r="F92" s="296"/>
      <c r="G92" s="296"/>
      <c r="H92" s="296"/>
      <c r="I92" s="301"/>
      <c r="J92" s="297"/>
    </row>
    <row r="93" spans="1:10" ht="15.6" x14ac:dyDescent="0.25">
      <c r="A93" s="296"/>
      <c r="B93" s="296"/>
      <c r="C93" s="296"/>
      <c r="D93" s="296"/>
      <c r="E93" s="296"/>
      <c r="F93" s="296"/>
      <c r="G93" s="296"/>
      <c r="H93" s="296"/>
      <c r="I93" s="301"/>
      <c r="J93" s="297"/>
    </row>
    <row r="94" spans="1:10" ht="15.6" x14ac:dyDescent="0.25">
      <c r="A94" s="296"/>
      <c r="B94" s="296"/>
      <c r="C94" s="296"/>
      <c r="D94" s="296"/>
      <c r="E94" s="296"/>
      <c r="F94" s="296"/>
      <c r="G94" s="296"/>
      <c r="H94" s="296"/>
      <c r="I94" s="301"/>
      <c r="J94" s="297"/>
    </row>
    <row r="95" spans="1:10" ht="15.6" x14ac:dyDescent="0.25">
      <c r="A95" s="296"/>
      <c r="B95" s="296"/>
      <c r="C95" s="296"/>
      <c r="D95" s="296"/>
      <c r="E95" s="296"/>
      <c r="F95" s="296"/>
      <c r="G95" s="296"/>
      <c r="H95" s="296"/>
      <c r="I95" s="301"/>
      <c r="J95" s="297"/>
    </row>
    <row r="96" spans="1:10" ht="15.6" x14ac:dyDescent="0.25">
      <c r="A96" s="296"/>
      <c r="B96" s="296"/>
      <c r="C96" s="296"/>
      <c r="D96" s="296"/>
      <c r="E96" s="296"/>
      <c r="F96" s="296"/>
      <c r="G96" s="296"/>
      <c r="H96" s="296"/>
      <c r="I96" s="301"/>
      <c r="J96" s="297"/>
    </row>
    <row r="97" spans="1:10" ht="15.6" x14ac:dyDescent="0.25">
      <c r="A97" s="296"/>
      <c r="B97" s="296"/>
      <c r="C97" s="296"/>
      <c r="D97" s="296"/>
      <c r="E97" s="296"/>
      <c r="F97" s="296"/>
      <c r="G97" s="296"/>
      <c r="H97" s="296"/>
      <c r="I97" s="301"/>
      <c r="J97" s="297"/>
    </row>
    <row r="98" spans="1:10" ht="15.6" x14ac:dyDescent="0.25">
      <c r="A98" s="296"/>
      <c r="B98" s="296"/>
      <c r="C98" s="296"/>
      <c r="D98" s="296"/>
      <c r="E98" s="296"/>
      <c r="F98" s="296"/>
      <c r="G98" s="296"/>
      <c r="H98" s="296"/>
      <c r="I98" s="301"/>
      <c r="J98" s="297"/>
    </row>
    <row r="99" spans="1:10" ht="15.6" x14ac:dyDescent="0.25">
      <c r="A99" s="296"/>
      <c r="B99" s="296"/>
      <c r="C99" s="296"/>
      <c r="D99" s="296"/>
      <c r="E99" s="296"/>
      <c r="F99" s="296"/>
      <c r="G99" s="296"/>
      <c r="H99" s="296"/>
      <c r="I99" s="301"/>
      <c r="J99" s="297"/>
    </row>
    <row r="100" spans="1:10" ht="15.6" x14ac:dyDescent="0.25">
      <c r="A100" s="296"/>
      <c r="B100" s="296"/>
      <c r="C100" s="296"/>
      <c r="D100" s="296"/>
      <c r="E100" s="296"/>
      <c r="F100" s="296"/>
      <c r="G100" s="296"/>
      <c r="H100" s="296"/>
      <c r="I100" s="301"/>
      <c r="J100" s="297"/>
    </row>
    <row r="101" spans="1:10" ht="15.6" x14ac:dyDescent="0.25">
      <c r="A101" s="296"/>
      <c r="B101" s="296"/>
      <c r="C101" s="296"/>
      <c r="D101" s="296"/>
      <c r="E101" s="296"/>
      <c r="F101" s="296"/>
      <c r="G101" s="296"/>
      <c r="H101" s="296"/>
      <c r="I101" s="301"/>
      <c r="J101" s="297"/>
    </row>
    <row r="102" spans="1:10" ht="15.6" x14ac:dyDescent="0.25">
      <c r="A102" s="296"/>
      <c r="B102" s="296"/>
      <c r="C102" s="296"/>
      <c r="D102" s="296"/>
      <c r="E102" s="296"/>
      <c r="F102" s="296"/>
      <c r="G102" s="296"/>
      <c r="H102" s="296"/>
      <c r="I102" s="301"/>
      <c r="J102" s="297"/>
    </row>
    <row r="103" spans="1:10" ht="15.6" x14ac:dyDescent="0.25">
      <c r="A103" s="296"/>
      <c r="B103" s="296"/>
      <c r="C103" s="296"/>
      <c r="D103" s="296"/>
      <c r="E103" s="296"/>
      <c r="F103" s="296"/>
      <c r="G103" s="296"/>
      <c r="H103" s="296"/>
      <c r="I103" s="301"/>
      <c r="J103" s="297"/>
    </row>
    <row r="104" spans="1:10" ht="15.6" x14ac:dyDescent="0.25">
      <c r="A104" s="296"/>
      <c r="B104" s="296"/>
      <c r="C104" s="296"/>
      <c r="D104" s="296"/>
      <c r="E104" s="296"/>
      <c r="F104" s="296"/>
      <c r="G104" s="296"/>
      <c r="H104" s="296"/>
      <c r="I104" s="301"/>
      <c r="J104" s="297"/>
    </row>
    <row r="105" spans="1:10" ht="15.6" x14ac:dyDescent="0.25">
      <c r="A105" s="296"/>
      <c r="B105" s="296"/>
      <c r="C105" s="296"/>
      <c r="D105" s="296"/>
      <c r="E105" s="296"/>
      <c r="F105" s="296"/>
      <c r="G105" s="296"/>
      <c r="H105" s="296"/>
      <c r="I105" s="301"/>
      <c r="J105" s="297"/>
    </row>
    <row r="106" spans="1:10" ht="15.6" x14ac:dyDescent="0.25">
      <c r="A106" s="296"/>
      <c r="B106" s="296"/>
      <c r="C106" s="296"/>
      <c r="D106" s="296"/>
      <c r="E106" s="296"/>
      <c r="F106" s="296"/>
      <c r="G106" s="296"/>
      <c r="H106" s="296"/>
      <c r="I106" s="301"/>
      <c r="J106" s="297"/>
    </row>
    <row r="107" spans="1:10" ht="15.6" x14ac:dyDescent="0.25">
      <c r="A107" s="296"/>
      <c r="B107" s="296"/>
      <c r="C107" s="296"/>
      <c r="D107" s="296"/>
      <c r="E107" s="296"/>
      <c r="F107" s="296"/>
      <c r="G107" s="296"/>
      <c r="H107" s="296"/>
      <c r="I107" s="301"/>
      <c r="J107" s="297"/>
    </row>
    <row r="108" spans="1:10" ht="15.6" x14ac:dyDescent="0.25">
      <c r="A108" s="296"/>
      <c r="B108" s="296"/>
      <c r="C108" s="296"/>
      <c r="D108" s="296"/>
      <c r="E108" s="296"/>
      <c r="F108" s="296"/>
      <c r="G108" s="296"/>
      <c r="H108" s="296"/>
      <c r="I108" s="301"/>
      <c r="J108" s="297"/>
    </row>
    <row r="109" spans="1:10" ht="15.6" x14ac:dyDescent="0.25">
      <c r="A109" s="296"/>
      <c r="B109" s="296"/>
      <c r="C109" s="296"/>
      <c r="D109" s="296"/>
      <c r="E109" s="296"/>
      <c r="F109" s="296"/>
      <c r="G109" s="296"/>
      <c r="H109" s="296"/>
      <c r="I109" s="301"/>
      <c r="J109" s="297"/>
    </row>
    <row r="110" spans="1:10" ht="15.6" x14ac:dyDescent="0.25">
      <c r="A110" s="296"/>
      <c r="B110" s="296"/>
      <c r="C110" s="296"/>
      <c r="D110" s="296"/>
      <c r="E110" s="296"/>
      <c r="F110" s="296"/>
      <c r="G110" s="296"/>
      <c r="H110" s="296"/>
      <c r="I110" s="301"/>
      <c r="J110" s="297"/>
    </row>
    <row r="111" spans="1:10" ht="15.6" x14ac:dyDescent="0.25">
      <c r="A111" s="296"/>
      <c r="B111" s="296"/>
      <c r="C111" s="296"/>
      <c r="D111" s="296"/>
      <c r="E111" s="296"/>
      <c r="F111" s="296"/>
      <c r="G111" s="296"/>
      <c r="H111" s="296"/>
      <c r="I111" s="301"/>
      <c r="J111" s="297"/>
    </row>
    <row r="112" spans="1:10" ht="15.6" x14ac:dyDescent="0.25">
      <c r="A112" s="296"/>
      <c r="B112" s="296"/>
      <c r="C112" s="296"/>
      <c r="D112" s="296"/>
      <c r="E112" s="296"/>
      <c r="F112" s="296"/>
      <c r="G112" s="296"/>
      <c r="H112" s="296"/>
      <c r="I112" s="301"/>
      <c r="J112" s="297"/>
    </row>
    <row r="113" spans="1:10" ht="15.6" x14ac:dyDescent="0.25">
      <c r="A113" s="296"/>
      <c r="B113" s="296"/>
      <c r="C113" s="296"/>
      <c r="D113" s="296"/>
      <c r="E113" s="296"/>
      <c r="F113" s="296"/>
      <c r="G113" s="296"/>
      <c r="H113" s="296"/>
      <c r="I113" s="301"/>
      <c r="J113" s="297"/>
    </row>
    <row r="114" spans="1:10" ht="15.6" x14ac:dyDescent="0.25">
      <c r="A114" s="296"/>
      <c r="B114" s="296"/>
      <c r="C114" s="296"/>
      <c r="D114" s="296"/>
      <c r="E114" s="296"/>
      <c r="F114" s="296"/>
      <c r="G114" s="296"/>
      <c r="H114" s="296"/>
      <c r="I114" s="301"/>
      <c r="J114" s="297"/>
    </row>
    <row r="115" spans="1:10" ht="15.6" x14ac:dyDescent="0.25">
      <c r="A115" s="296"/>
      <c r="B115" s="296"/>
      <c r="C115" s="296"/>
      <c r="D115" s="296"/>
      <c r="E115" s="296"/>
      <c r="F115" s="296"/>
      <c r="G115" s="296"/>
      <c r="H115" s="296"/>
      <c r="I115" s="301"/>
      <c r="J115" s="297"/>
    </row>
    <row r="116" spans="1:10" ht="15.6" x14ac:dyDescent="0.25">
      <c r="A116" s="296"/>
      <c r="B116" s="296"/>
      <c r="C116" s="296"/>
      <c r="D116" s="296"/>
      <c r="E116" s="296"/>
      <c r="F116" s="296"/>
      <c r="G116" s="296"/>
      <c r="H116" s="296"/>
      <c r="I116" s="301"/>
      <c r="J116" s="297"/>
    </row>
    <row r="117" spans="1:10" ht="15.6" x14ac:dyDescent="0.25">
      <c r="A117" s="296"/>
      <c r="B117" s="296"/>
      <c r="C117" s="296"/>
      <c r="D117" s="296"/>
      <c r="E117" s="296"/>
      <c r="F117" s="296"/>
      <c r="G117" s="296"/>
      <c r="H117" s="296"/>
      <c r="I117" s="301"/>
      <c r="J117" s="297"/>
    </row>
    <row r="118" spans="1:10" ht="15.6" x14ac:dyDescent="0.25">
      <c r="A118" s="296"/>
      <c r="B118" s="296"/>
      <c r="C118" s="296"/>
      <c r="D118" s="296"/>
      <c r="E118" s="296"/>
      <c r="F118" s="296"/>
      <c r="G118" s="296"/>
      <c r="H118" s="296"/>
      <c r="I118" s="301"/>
      <c r="J118" s="297"/>
    </row>
    <row r="119" spans="1:10" ht="15.6" x14ac:dyDescent="0.25">
      <c r="A119" s="296"/>
      <c r="B119" s="296"/>
      <c r="C119" s="296"/>
      <c r="D119" s="296"/>
      <c r="E119" s="296"/>
      <c r="F119" s="296"/>
      <c r="G119" s="296"/>
      <c r="H119" s="296"/>
      <c r="I119" s="301"/>
      <c r="J119" s="297"/>
    </row>
    <row r="120" spans="1:10" ht="15.6" x14ac:dyDescent="0.25">
      <c r="A120" s="296"/>
      <c r="B120" s="296"/>
      <c r="C120" s="296"/>
      <c r="D120" s="296"/>
      <c r="E120" s="296"/>
      <c r="F120" s="296"/>
      <c r="G120" s="296"/>
      <c r="H120" s="296"/>
      <c r="I120" s="301"/>
      <c r="J120" s="297"/>
    </row>
    <row r="121" spans="1:10" ht="15.6" x14ac:dyDescent="0.25">
      <c r="A121" s="296"/>
      <c r="B121" s="296"/>
      <c r="C121" s="296"/>
      <c r="D121" s="296"/>
      <c r="E121" s="296"/>
      <c r="F121" s="296"/>
      <c r="G121" s="296"/>
      <c r="H121" s="296"/>
      <c r="I121" s="301"/>
      <c r="J121" s="297"/>
    </row>
    <row r="122" spans="1:10" ht="15.6" x14ac:dyDescent="0.25">
      <c r="A122" s="296"/>
      <c r="B122" s="296"/>
      <c r="C122" s="296"/>
      <c r="D122" s="296"/>
      <c r="E122" s="296"/>
      <c r="F122" s="296"/>
      <c r="G122" s="296"/>
      <c r="H122" s="296"/>
      <c r="I122" s="301"/>
      <c r="J122" s="297"/>
    </row>
    <row r="123" spans="1:10" ht="15.6" x14ac:dyDescent="0.25">
      <c r="A123" s="296"/>
      <c r="B123" s="296"/>
      <c r="C123" s="296"/>
      <c r="D123" s="296"/>
      <c r="E123" s="296"/>
      <c r="F123" s="296"/>
      <c r="G123" s="296"/>
      <c r="H123" s="296"/>
      <c r="I123" s="301"/>
      <c r="J123" s="297"/>
    </row>
    <row r="124" spans="1:10" ht="15.6" x14ac:dyDescent="0.25">
      <c r="A124" s="296"/>
      <c r="B124" s="296"/>
      <c r="C124" s="296"/>
      <c r="D124" s="296"/>
      <c r="E124" s="296"/>
      <c r="F124" s="296"/>
      <c r="G124" s="296"/>
      <c r="H124" s="296"/>
      <c r="I124" s="301"/>
      <c r="J124" s="297"/>
    </row>
    <row r="125" spans="1:10" ht="15.6" x14ac:dyDescent="0.25">
      <c r="A125" s="296"/>
      <c r="B125" s="296"/>
      <c r="C125" s="296"/>
      <c r="D125" s="296"/>
      <c r="E125" s="296"/>
      <c r="F125" s="296"/>
      <c r="G125" s="296"/>
      <c r="H125" s="296"/>
      <c r="I125" s="301"/>
      <c r="J125" s="297"/>
    </row>
    <row r="126" spans="1:10" ht="15.6" x14ac:dyDescent="0.25">
      <c r="A126" s="296"/>
      <c r="B126" s="296"/>
      <c r="C126" s="296"/>
      <c r="D126" s="296"/>
      <c r="E126" s="296"/>
      <c r="F126" s="296"/>
      <c r="G126" s="296"/>
      <c r="H126" s="296"/>
      <c r="I126" s="301"/>
      <c r="J126" s="297"/>
    </row>
    <row r="127" spans="1:10" ht="15.6" x14ac:dyDescent="0.25">
      <c r="A127" s="296"/>
      <c r="B127" s="296"/>
      <c r="C127" s="296"/>
      <c r="D127" s="296"/>
      <c r="E127" s="296"/>
      <c r="F127" s="296"/>
      <c r="G127" s="296"/>
      <c r="H127" s="296"/>
      <c r="I127" s="301"/>
      <c r="J127" s="297"/>
    </row>
    <row r="128" spans="1:10" ht="15.6" x14ac:dyDescent="0.25">
      <c r="A128" s="296"/>
      <c r="B128" s="296"/>
      <c r="C128" s="296"/>
      <c r="D128" s="296"/>
      <c r="E128" s="296"/>
      <c r="F128" s="296"/>
      <c r="G128" s="296"/>
      <c r="H128" s="296"/>
      <c r="I128" s="301"/>
      <c r="J128" s="297"/>
    </row>
    <row r="129" spans="1:10" ht="15.6" x14ac:dyDescent="0.25">
      <c r="A129" s="296"/>
      <c r="B129" s="296"/>
      <c r="C129" s="296"/>
      <c r="D129" s="296"/>
      <c r="E129" s="296"/>
      <c r="F129" s="296"/>
      <c r="G129" s="296"/>
      <c r="H129" s="296"/>
      <c r="I129" s="301"/>
      <c r="J129" s="297"/>
    </row>
    <row r="130" spans="1:10" ht="15.6" x14ac:dyDescent="0.25">
      <c r="A130" s="296"/>
      <c r="B130" s="296"/>
      <c r="C130" s="296"/>
      <c r="D130" s="296"/>
      <c r="E130" s="296"/>
      <c r="F130" s="296"/>
      <c r="G130" s="296"/>
      <c r="H130" s="296"/>
      <c r="I130" s="301"/>
      <c r="J130" s="297"/>
    </row>
    <row r="131" spans="1:10" ht="15.6" x14ac:dyDescent="0.25">
      <c r="A131" s="296"/>
      <c r="B131" s="296"/>
      <c r="C131" s="296"/>
      <c r="D131" s="296"/>
      <c r="E131" s="296"/>
      <c r="F131" s="296"/>
      <c r="G131" s="296"/>
      <c r="H131" s="296"/>
      <c r="I131" s="301"/>
      <c r="J131" s="297"/>
    </row>
    <row r="132" spans="1:10" ht="15.6" x14ac:dyDescent="0.25">
      <c r="A132" s="296"/>
      <c r="B132" s="296"/>
      <c r="C132" s="296"/>
      <c r="D132" s="296"/>
      <c r="E132" s="296"/>
      <c r="F132" s="296"/>
      <c r="G132" s="296"/>
      <c r="H132" s="296"/>
      <c r="I132" s="301"/>
      <c r="J132" s="297"/>
    </row>
    <row r="133" spans="1:10" ht="15.6" x14ac:dyDescent="0.25">
      <c r="A133" s="296"/>
      <c r="B133" s="296"/>
      <c r="C133" s="296"/>
      <c r="D133" s="296"/>
      <c r="E133" s="296"/>
      <c r="F133" s="296"/>
      <c r="G133" s="296"/>
      <c r="H133" s="296"/>
      <c r="I133" s="301"/>
      <c r="J133" s="297"/>
    </row>
    <row r="134" spans="1:10" ht="15.6" x14ac:dyDescent="0.25">
      <c r="A134" s="296"/>
      <c r="B134" s="296"/>
      <c r="C134" s="296"/>
      <c r="D134" s="296"/>
      <c r="E134" s="296"/>
      <c r="F134" s="296"/>
      <c r="G134" s="296"/>
      <c r="H134" s="296"/>
      <c r="I134" s="301"/>
      <c r="J134" s="297"/>
    </row>
    <row r="135" spans="1:10" ht="15.6" x14ac:dyDescent="0.25">
      <c r="A135" s="296"/>
      <c r="B135" s="296"/>
      <c r="C135" s="296"/>
      <c r="D135" s="296"/>
      <c r="E135" s="296"/>
      <c r="F135" s="296"/>
      <c r="G135" s="296"/>
      <c r="H135" s="296"/>
      <c r="I135" s="301"/>
      <c r="J135" s="297"/>
    </row>
    <row r="136" spans="1:10" ht="15.6" x14ac:dyDescent="0.25">
      <c r="A136" s="296"/>
      <c r="B136" s="296"/>
      <c r="C136" s="296"/>
      <c r="D136" s="296"/>
      <c r="E136" s="296"/>
      <c r="F136" s="296"/>
      <c r="G136" s="296"/>
      <c r="H136" s="296"/>
      <c r="I136" s="301"/>
      <c r="J136" s="297"/>
    </row>
    <row r="137" spans="1:10" ht="15.6" x14ac:dyDescent="0.25">
      <c r="A137" s="296"/>
      <c r="B137" s="296"/>
      <c r="C137" s="296"/>
      <c r="D137" s="296"/>
      <c r="E137" s="296"/>
      <c r="F137" s="296"/>
      <c r="G137" s="296"/>
      <c r="H137" s="296"/>
      <c r="I137" s="301"/>
      <c r="J137" s="297"/>
    </row>
    <row r="138" spans="1:10" ht="15.6" x14ac:dyDescent="0.25">
      <c r="A138" s="296"/>
      <c r="B138" s="296"/>
      <c r="C138" s="296"/>
      <c r="D138" s="296"/>
      <c r="E138" s="296"/>
      <c r="F138" s="296"/>
      <c r="G138" s="296"/>
      <c r="H138" s="296"/>
      <c r="I138" s="301"/>
      <c r="J138" s="297"/>
    </row>
    <row r="139" spans="1:10" ht="15.6" x14ac:dyDescent="0.25">
      <c r="A139" s="296"/>
      <c r="B139" s="296"/>
      <c r="C139" s="296"/>
      <c r="D139" s="296"/>
      <c r="E139" s="296"/>
      <c r="F139" s="296"/>
      <c r="G139" s="296"/>
      <c r="H139" s="296"/>
      <c r="I139" s="301"/>
      <c r="J139" s="297"/>
    </row>
    <row r="140" spans="1:10" ht="15.6" x14ac:dyDescent="0.25">
      <c r="A140" s="296"/>
      <c r="B140" s="296"/>
      <c r="C140" s="296"/>
      <c r="D140" s="296"/>
      <c r="E140" s="296"/>
      <c r="F140" s="296"/>
      <c r="G140" s="296"/>
      <c r="H140" s="296"/>
      <c r="I140" s="301"/>
      <c r="J140" s="297"/>
    </row>
    <row r="141" spans="1:10" ht="15.6" x14ac:dyDescent="0.25">
      <c r="A141" s="296"/>
      <c r="B141" s="296"/>
      <c r="C141" s="296"/>
      <c r="D141" s="296"/>
      <c r="E141" s="296"/>
      <c r="F141" s="296"/>
      <c r="G141" s="296"/>
      <c r="H141" s="296"/>
      <c r="I141" s="301"/>
      <c r="J141" s="297"/>
    </row>
    <row r="142" spans="1:10" ht="15.6" x14ac:dyDescent="0.25">
      <c r="A142" s="296"/>
      <c r="B142" s="296"/>
      <c r="C142" s="296"/>
      <c r="D142" s="296"/>
      <c r="E142" s="296"/>
      <c r="F142" s="296"/>
      <c r="G142" s="296"/>
      <c r="H142" s="296"/>
      <c r="I142" s="301"/>
      <c r="J142" s="297"/>
    </row>
    <row r="143" spans="1:10" ht="15.6" x14ac:dyDescent="0.25">
      <c r="A143" s="296"/>
      <c r="B143" s="296"/>
      <c r="C143" s="296"/>
      <c r="D143" s="296"/>
      <c r="E143" s="296"/>
      <c r="F143" s="296"/>
      <c r="G143" s="296"/>
      <c r="H143" s="296"/>
      <c r="I143" s="301"/>
      <c r="J143" s="297"/>
    </row>
    <row r="144" spans="1:10" ht="15.6" x14ac:dyDescent="0.25">
      <c r="A144" s="296"/>
      <c r="B144" s="296"/>
      <c r="C144" s="296"/>
      <c r="D144" s="296"/>
      <c r="E144" s="296"/>
      <c r="F144" s="296"/>
      <c r="G144" s="296"/>
      <c r="H144" s="296"/>
      <c r="I144" s="301"/>
      <c r="J144" s="297"/>
    </row>
    <row r="145" spans="1:10" ht="15.6" x14ac:dyDescent="0.25">
      <c r="A145" s="296"/>
      <c r="B145" s="296"/>
      <c r="C145" s="296"/>
      <c r="D145" s="296"/>
      <c r="E145" s="296"/>
      <c r="F145" s="296"/>
      <c r="G145" s="296"/>
      <c r="H145" s="296"/>
      <c r="I145" s="301"/>
      <c r="J145" s="297"/>
    </row>
    <row r="146" spans="1:10" ht="15.6" x14ac:dyDescent="0.25">
      <c r="A146" s="296"/>
      <c r="B146" s="296"/>
      <c r="C146" s="296"/>
      <c r="D146" s="296"/>
      <c r="E146" s="296"/>
      <c r="F146" s="296"/>
      <c r="G146" s="296"/>
      <c r="H146" s="296"/>
      <c r="I146" s="301"/>
      <c r="J146" s="297"/>
    </row>
    <row r="147" spans="1:10" ht="15.6" x14ac:dyDescent="0.25">
      <c r="A147" s="296"/>
      <c r="B147" s="296"/>
      <c r="C147" s="296"/>
      <c r="D147" s="296"/>
      <c r="E147" s="296"/>
      <c r="F147" s="296"/>
      <c r="G147" s="296"/>
      <c r="H147" s="296"/>
      <c r="I147" s="301"/>
      <c r="J147" s="297"/>
    </row>
    <row r="148" spans="1:10" ht="15.6" x14ac:dyDescent="0.25">
      <c r="A148" s="296"/>
      <c r="B148" s="296"/>
      <c r="C148" s="296"/>
      <c r="D148" s="296"/>
      <c r="E148" s="296"/>
      <c r="F148" s="296"/>
      <c r="G148" s="296"/>
      <c r="H148" s="296"/>
      <c r="I148" s="301"/>
      <c r="J148" s="297"/>
    </row>
    <row r="149" spans="1:10" ht="15.6" x14ac:dyDescent="0.25">
      <c r="A149" s="296"/>
      <c r="B149" s="296"/>
      <c r="C149" s="296"/>
      <c r="D149" s="296"/>
      <c r="E149" s="296"/>
      <c r="F149" s="296"/>
      <c r="G149" s="296"/>
      <c r="H149" s="296"/>
      <c r="I149" s="301"/>
      <c r="J149" s="297"/>
    </row>
    <row r="150" spans="1:10" ht="15.6" x14ac:dyDescent="0.25">
      <c r="A150" s="296"/>
      <c r="B150" s="296"/>
      <c r="C150" s="296"/>
      <c r="D150" s="296"/>
      <c r="E150" s="296"/>
      <c r="F150" s="296"/>
      <c r="G150" s="296"/>
      <c r="H150" s="296"/>
      <c r="I150" s="301"/>
      <c r="J150" s="297"/>
    </row>
    <row r="151" spans="1:10" ht="15.6" x14ac:dyDescent="0.25">
      <c r="A151" s="296"/>
      <c r="B151" s="296"/>
      <c r="C151" s="296"/>
      <c r="D151" s="296"/>
      <c r="E151" s="296"/>
      <c r="F151" s="296"/>
      <c r="G151" s="296"/>
      <c r="H151" s="296"/>
      <c r="I151" s="301"/>
      <c r="J151" s="297"/>
    </row>
    <row r="152" spans="1:10" ht="15.6" x14ac:dyDescent="0.25">
      <c r="A152" s="296"/>
      <c r="B152" s="296"/>
      <c r="C152" s="296"/>
      <c r="D152" s="296"/>
      <c r="E152" s="296"/>
      <c r="F152" s="296"/>
      <c r="G152" s="296"/>
      <c r="H152" s="296"/>
      <c r="I152" s="301"/>
      <c r="J152" s="297"/>
    </row>
    <row r="153" spans="1:10" ht="15.6" x14ac:dyDescent="0.25">
      <c r="A153" s="296"/>
      <c r="B153" s="296"/>
      <c r="C153" s="296"/>
      <c r="D153" s="296"/>
      <c r="E153" s="296"/>
      <c r="F153" s="296"/>
      <c r="G153" s="296"/>
      <c r="H153" s="296"/>
      <c r="I153" s="301"/>
      <c r="J153" s="297"/>
    </row>
    <row r="154" spans="1:10" ht="15.6" x14ac:dyDescent="0.25">
      <c r="A154" s="296"/>
      <c r="B154" s="296"/>
      <c r="C154" s="296"/>
      <c r="D154" s="296"/>
      <c r="E154" s="296"/>
      <c r="F154" s="296"/>
      <c r="G154" s="296"/>
      <c r="H154" s="296"/>
      <c r="I154" s="301"/>
      <c r="J154" s="297"/>
    </row>
    <row r="155" spans="1:10" ht="15.6" x14ac:dyDescent="0.25">
      <c r="A155" s="296"/>
      <c r="B155" s="296"/>
      <c r="C155" s="296"/>
      <c r="D155" s="296"/>
      <c r="E155" s="296"/>
      <c r="F155" s="296"/>
      <c r="G155" s="296"/>
      <c r="H155" s="296"/>
      <c r="I155" s="301"/>
      <c r="J155" s="297"/>
    </row>
    <row r="156" spans="1:10" ht="15.6" x14ac:dyDescent="0.25">
      <c r="A156" s="296"/>
      <c r="B156" s="296"/>
      <c r="C156" s="296"/>
      <c r="D156" s="296"/>
      <c r="E156" s="296"/>
      <c r="F156" s="296"/>
      <c r="G156" s="296"/>
      <c r="H156" s="296"/>
      <c r="I156" s="301"/>
      <c r="J156" s="297"/>
    </row>
    <row r="157" spans="1:10" ht="15.6" x14ac:dyDescent="0.25">
      <c r="A157" s="296"/>
      <c r="B157" s="296"/>
      <c r="C157" s="296"/>
      <c r="D157" s="296"/>
      <c r="E157" s="296"/>
      <c r="F157" s="296"/>
      <c r="G157" s="296"/>
      <c r="H157" s="296"/>
      <c r="I157" s="301"/>
      <c r="J157" s="297"/>
    </row>
    <row r="158" spans="1:10" ht="15.6" x14ac:dyDescent="0.25">
      <c r="A158" s="296"/>
      <c r="B158" s="296"/>
      <c r="C158" s="296"/>
      <c r="D158" s="296"/>
      <c r="E158" s="296"/>
      <c r="F158" s="296"/>
      <c r="G158" s="296"/>
      <c r="H158" s="296"/>
      <c r="I158" s="301"/>
      <c r="J158" s="297"/>
    </row>
    <row r="159" spans="1:10" ht="15.6" x14ac:dyDescent="0.25">
      <c r="A159" s="296"/>
      <c r="B159" s="296"/>
      <c r="C159" s="296"/>
      <c r="D159" s="296"/>
      <c r="E159" s="296"/>
      <c r="F159" s="296"/>
      <c r="G159" s="296"/>
      <c r="H159" s="296"/>
      <c r="I159" s="301"/>
      <c r="J159" s="297"/>
    </row>
    <row r="160" spans="1:10" ht="15.6" x14ac:dyDescent="0.25">
      <c r="A160" s="296"/>
      <c r="B160" s="296"/>
      <c r="C160" s="296"/>
      <c r="D160" s="296"/>
      <c r="E160" s="296"/>
      <c r="F160" s="296"/>
      <c r="G160" s="296"/>
      <c r="H160" s="296"/>
      <c r="I160" s="301"/>
      <c r="J160" s="297"/>
    </row>
    <row r="161" spans="1:10" ht="15.6" x14ac:dyDescent="0.25">
      <c r="A161" s="296"/>
      <c r="B161" s="296"/>
      <c r="C161" s="296"/>
      <c r="D161" s="296"/>
      <c r="E161" s="296"/>
      <c r="F161" s="296"/>
      <c r="G161" s="296"/>
      <c r="H161" s="296"/>
      <c r="I161" s="301"/>
      <c r="J161" s="297"/>
    </row>
    <row r="162" spans="1:10" ht="15.6" x14ac:dyDescent="0.25">
      <c r="A162" s="296"/>
      <c r="B162" s="296"/>
      <c r="C162" s="296"/>
      <c r="D162" s="296"/>
      <c r="E162" s="296"/>
      <c r="F162" s="296"/>
      <c r="G162" s="296"/>
      <c r="H162" s="296"/>
      <c r="I162" s="301"/>
      <c r="J162" s="297"/>
    </row>
    <row r="163" spans="1:10" ht="15.6" x14ac:dyDescent="0.25">
      <c r="A163" s="296"/>
      <c r="B163" s="296"/>
      <c r="C163" s="296"/>
      <c r="D163" s="296"/>
      <c r="E163" s="296"/>
      <c r="F163" s="296"/>
      <c r="G163" s="296"/>
      <c r="H163" s="296"/>
      <c r="I163" s="301"/>
      <c r="J163" s="297"/>
    </row>
    <row r="164" spans="1:10" ht="15.6" x14ac:dyDescent="0.25">
      <c r="A164" s="296"/>
      <c r="B164" s="296"/>
      <c r="C164" s="296"/>
      <c r="D164" s="296"/>
      <c r="E164" s="296"/>
      <c r="F164" s="296"/>
      <c r="G164" s="296"/>
      <c r="H164" s="296"/>
      <c r="I164" s="301"/>
      <c r="J164" s="297"/>
    </row>
    <row r="165" spans="1:10" ht="15.6" x14ac:dyDescent="0.25">
      <c r="A165" s="296"/>
      <c r="B165" s="296"/>
      <c r="C165" s="296"/>
      <c r="D165" s="296"/>
      <c r="E165" s="296"/>
      <c r="F165" s="296"/>
      <c r="G165" s="296"/>
      <c r="H165" s="296"/>
      <c r="I165" s="301"/>
      <c r="J165" s="297"/>
    </row>
    <row r="166" spans="1:10" ht="15.6" x14ac:dyDescent="0.25">
      <c r="A166" s="296"/>
      <c r="B166" s="296"/>
      <c r="C166" s="296"/>
      <c r="D166" s="296"/>
      <c r="E166" s="296"/>
      <c r="F166" s="296"/>
      <c r="G166" s="296"/>
      <c r="H166" s="296"/>
      <c r="I166" s="301"/>
      <c r="J166" s="297"/>
    </row>
    <row r="167" spans="1:10" ht="15.6" x14ac:dyDescent="0.25">
      <c r="A167" s="296"/>
      <c r="B167" s="296"/>
      <c r="C167" s="296"/>
      <c r="D167" s="296"/>
      <c r="E167" s="296"/>
      <c r="F167" s="296"/>
      <c r="G167" s="296"/>
      <c r="H167" s="296"/>
      <c r="I167" s="301"/>
      <c r="J167" s="297"/>
    </row>
    <row r="168" spans="1:10" ht="15.6" x14ac:dyDescent="0.25">
      <c r="A168" s="296"/>
      <c r="B168" s="296"/>
      <c r="C168" s="296"/>
      <c r="D168" s="296"/>
      <c r="E168" s="296"/>
      <c r="F168" s="296"/>
      <c r="G168" s="296"/>
      <c r="H168" s="296"/>
      <c r="I168" s="301"/>
      <c r="J168" s="297"/>
    </row>
    <row r="169" spans="1:10" ht="15.6" x14ac:dyDescent="0.25">
      <c r="A169" s="296"/>
      <c r="B169" s="296"/>
      <c r="C169" s="296"/>
      <c r="D169" s="296"/>
      <c r="E169" s="296"/>
      <c r="F169" s="296"/>
      <c r="G169" s="296"/>
      <c r="H169" s="296"/>
      <c r="I169" s="301"/>
      <c r="J169" s="297"/>
    </row>
    <row r="170" spans="1:10" ht="15.6" x14ac:dyDescent="0.25">
      <c r="A170" s="296"/>
      <c r="B170" s="296"/>
      <c r="C170" s="296"/>
      <c r="D170" s="296"/>
      <c r="E170" s="296"/>
      <c r="F170" s="296"/>
      <c r="G170" s="296"/>
      <c r="H170" s="296"/>
      <c r="I170" s="301"/>
      <c r="J170" s="297"/>
    </row>
    <row r="171" spans="1:10" ht="15.6" x14ac:dyDescent="0.25">
      <c r="A171" s="296"/>
      <c r="B171" s="296"/>
      <c r="C171" s="296"/>
      <c r="D171" s="296"/>
      <c r="E171" s="296"/>
      <c r="F171" s="296"/>
      <c r="G171" s="296"/>
      <c r="H171" s="296"/>
      <c r="I171" s="301"/>
      <c r="J171" s="297"/>
    </row>
    <row r="172" spans="1:10" ht="15.6" x14ac:dyDescent="0.25">
      <c r="A172" s="296"/>
      <c r="B172" s="296"/>
      <c r="C172" s="296"/>
      <c r="D172" s="296"/>
      <c r="E172" s="296"/>
      <c r="F172" s="296"/>
      <c r="G172" s="296"/>
      <c r="H172" s="296"/>
      <c r="I172" s="301"/>
      <c r="J172" s="297"/>
    </row>
    <row r="173" spans="1:10" ht="15.6" x14ac:dyDescent="0.25">
      <c r="A173" s="296"/>
      <c r="B173" s="296"/>
      <c r="C173" s="296"/>
      <c r="D173" s="296"/>
      <c r="E173" s="296"/>
      <c r="F173" s="296"/>
      <c r="G173" s="296"/>
      <c r="H173" s="296"/>
      <c r="I173" s="301"/>
      <c r="J173" s="297"/>
    </row>
    <row r="174" spans="1:10" ht="15.6" x14ac:dyDescent="0.25">
      <c r="A174" s="296"/>
      <c r="B174" s="296"/>
      <c r="C174" s="296"/>
      <c r="D174" s="296"/>
      <c r="E174" s="296"/>
      <c r="F174" s="296"/>
      <c r="G174" s="296"/>
      <c r="H174" s="296"/>
      <c r="I174" s="301"/>
      <c r="J174" s="297"/>
    </row>
    <row r="175" spans="1:10" ht="15.6" x14ac:dyDescent="0.25">
      <c r="A175" s="296"/>
      <c r="B175" s="296"/>
      <c r="C175" s="296"/>
      <c r="D175" s="296"/>
      <c r="E175" s="296"/>
      <c r="F175" s="296"/>
      <c r="G175" s="296"/>
      <c r="H175" s="296"/>
      <c r="I175" s="301"/>
      <c r="J175" s="297"/>
    </row>
    <row r="176" spans="1:10" ht="15.6" x14ac:dyDescent="0.25">
      <c r="A176" s="296"/>
      <c r="B176" s="296"/>
      <c r="C176" s="296"/>
      <c r="D176" s="296"/>
      <c r="E176" s="296"/>
      <c r="F176" s="296"/>
      <c r="G176" s="296"/>
      <c r="H176" s="296"/>
      <c r="I176" s="301"/>
      <c r="J176" s="297"/>
    </row>
    <row r="177" spans="1:10" ht="15.6" x14ac:dyDescent="0.25">
      <c r="A177" s="296"/>
      <c r="B177" s="296"/>
      <c r="C177" s="296"/>
      <c r="D177" s="296"/>
      <c r="E177" s="296"/>
      <c r="F177" s="296"/>
      <c r="G177" s="296"/>
      <c r="H177" s="296"/>
      <c r="I177" s="301"/>
      <c r="J177" s="297"/>
    </row>
    <row r="178" spans="1:10" ht="15.6" x14ac:dyDescent="0.25">
      <c r="A178" s="296"/>
      <c r="B178" s="296"/>
      <c r="C178" s="296"/>
      <c r="D178" s="296"/>
      <c r="E178" s="296"/>
      <c r="F178" s="296"/>
      <c r="G178" s="296"/>
      <c r="H178" s="296"/>
      <c r="I178" s="301"/>
      <c r="J178" s="297"/>
    </row>
    <row r="179" spans="1:10" ht="15.6" x14ac:dyDescent="0.25">
      <c r="A179" s="296"/>
      <c r="B179" s="296"/>
      <c r="C179" s="296"/>
      <c r="D179" s="296"/>
      <c r="E179" s="296"/>
      <c r="F179" s="296"/>
      <c r="G179" s="296"/>
      <c r="H179" s="296"/>
      <c r="I179" s="301"/>
      <c r="J179" s="297"/>
    </row>
    <row r="180" spans="1:10" ht="15.6" x14ac:dyDescent="0.25">
      <c r="A180" s="296"/>
      <c r="B180" s="296"/>
      <c r="C180" s="296"/>
      <c r="D180" s="296"/>
      <c r="E180" s="296"/>
      <c r="F180" s="296"/>
      <c r="G180" s="296"/>
      <c r="H180" s="296"/>
      <c r="I180" s="301"/>
      <c r="J180" s="297"/>
    </row>
    <row r="181" spans="1:10" ht="15.6" x14ac:dyDescent="0.25">
      <c r="A181" s="296"/>
      <c r="B181" s="296"/>
      <c r="C181" s="296"/>
      <c r="D181" s="296"/>
      <c r="E181" s="296"/>
      <c r="F181" s="296"/>
      <c r="G181" s="296"/>
      <c r="H181" s="296"/>
      <c r="I181" s="301"/>
      <c r="J181" s="297"/>
    </row>
    <row r="182" spans="1:10" ht="15.6" x14ac:dyDescent="0.25">
      <c r="A182" s="296"/>
      <c r="B182" s="296"/>
      <c r="C182" s="296"/>
      <c r="D182" s="296"/>
      <c r="E182" s="296"/>
      <c r="F182" s="296"/>
      <c r="G182" s="296"/>
      <c r="H182" s="296"/>
      <c r="I182" s="301"/>
      <c r="J182" s="297"/>
    </row>
    <row r="183" spans="1:10" ht="15.6" x14ac:dyDescent="0.25">
      <c r="A183" s="296"/>
      <c r="B183" s="296"/>
      <c r="C183" s="296"/>
      <c r="D183" s="296"/>
      <c r="E183" s="296"/>
      <c r="F183" s="296"/>
      <c r="G183" s="296"/>
      <c r="H183" s="296"/>
      <c r="I183" s="301"/>
      <c r="J183" s="297"/>
    </row>
    <row r="184" spans="1:10" ht="15.6" x14ac:dyDescent="0.25">
      <c r="A184" s="296"/>
      <c r="B184" s="296"/>
      <c r="C184" s="296"/>
      <c r="D184" s="296"/>
      <c r="E184" s="296"/>
      <c r="F184" s="296"/>
      <c r="G184" s="296"/>
      <c r="H184" s="296"/>
      <c r="I184" s="301"/>
      <c r="J184" s="297"/>
    </row>
    <row r="185" spans="1:10" ht="15.6" x14ac:dyDescent="0.25">
      <c r="A185" s="296"/>
      <c r="B185" s="296"/>
      <c r="C185" s="296"/>
      <c r="D185" s="296"/>
      <c r="E185" s="296"/>
      <c r="F185" s="296"/>
      <c r="G185" s="296"/>
      <c r="H185" s="296"/>
      <c r="I185" s="301"/>
      <c r="J185" s="297"/>
    </row>
    <row r="186" spans="1:10" ht="15.6" x14ac:dyDescent="0.25">
      <c r="A186" s="296"/>
      <c r="B186" s="296"/>
      <c r="C186" s="296"/>
      <c r="D186" s="296"/>
      <c r="E186" s="296"/>
      <c r="F186" s="296"/>
      <c r="G186" s="296"/>
      <c r="H186" s="296"/>
      <c r="I186" s="301"/>
      <c r="J186" s="297"/>
    </row>
    <row r="187" spans="1:10" ht="15.6" x14ac:dyDescent="0.25">
      <c r="A187" s="296"/>
      <c r="B187" s="296"/>
      <c r="C187" s="296"/>
      <c r="D187" s="296"/>
      <c r="E187" s="296"/>
      <c r="F187" s="296"/>
      <c r="G187" s="296"/>
      <c r="H187" s="296"/>
      <c r="I187" s="301"/>
      <c r="J187" s="297"/>
    </row>
    <row r="188" spans="1:10" ht="15.6" x14ac:dyDescent="0.25">
      <c r="A188" s="296"/>
      <c r="B188" s="296"/>
      <c r="C188" s="296"/>
      <c r="D188" s="296"/>
      <c r="E188" s="296"/>
      <c r="F188" s="296"/>
      <c r="G188" s="296"/>
      <c r="H188" s="296"/>
      <c r="I188" s="301"/>
      <c r="J188" s="297"/>
    </row>
    <row r="189" spans="1:10" ht="15.6" x14ac:dyDescent="0.25">
      <c r="A189" s="296"/>
      <c r="B189" s="296"/>
      <c r="C189" s="296"/>
      <c r="D189" s="296"/>
      <c r="E189" s="296"/>
      <c r="F189" s="296"/>
      <c r="G189" s="296"/>
      <c r="H189" s="296"/>
      <c r="I189" s="301"/>
      <c r="J189" s="297"/>
    </row>
    <row r="190" spans="1:10" ht="15.6" x14ac:dyDescent="0.25">
      <c r="A190" s="296"/>
      <c r="B190" s="296"/>
      <c r="C190" s="296"/>
      <c r="D190" s="296"/>
      <c r="E190" s="296"/>
      <c r="F190" s="296"/>
      <c r="G190" s="296"/>
      <c r="H190" s="296"/>
      <c r="I190" s="301"/>
      <c r="J190" s="297"/>
    </row>
    <row r="191" spans="1:10" ht="15.6" x14ac:dyDescent="0.25">
      <c r="A191" s="296"/>
      <c r="B191" s="296"/>
      <c r="C191" s="296"/>
      <c r="D191" s="296"/>
      <c r="E191" s="296"/>
      <c r="F191" s="296"/>
      <c r="G191" s="296"/>
      <c r="H191" s="296"/>
      <c r="I191" s="301"/>
      <c r="J191" s="297"/>
    </row>
    <row r="192" spans="1:10" ht="15.6" x14ac:dyDescent="0.25">
      <c r="A192" s="296"/>
      <c r="B192" s="296"/>
      <c r="C192" s="296"/>
      <c r="D192" s="296"/>
      <c r="E192" s="296"/>
      <c r="F192" s="296"/>
      <c r="G192" s="296"/>
      <c r="H192" s="296"/>
      <c r="I192" s="301"/>
      <c r="J192" s="297"/>
    </row>
    <row r="193" spans="1:10" ht="15.6" x14ac:dyDescent="0.25">
      <c r="A193" s="296"/>
      <c r="B193" s="296"/>
      <c r="C193" s="296"/>
      <c r="D193" s="296"/>
      <c r="E193" s="296"/>
      <c r="F193" s="296"/>
      <c r="G193" s="296"/>
      <c r="H193" s="296"/>
      <c r="I193" s="301"/>
      <c r="J193" s="297"/>
    </row>
    <row r="194" spans="1:10" ht="15.6" x14ac:dyDescent="0.25">
      <c r="A194" s="296"/>
      <c r="B194" s="296"/>
      <c r="C194" s="296"/>
      <c r="D194" s="296"/>
      <c r="E194" s="296"/>
      <c r="F194" s="296"/>
      <c r="G194" s="296"/>
      <c r="H194" s="296"/>
      <c r="I194" s="301"/>
      <c r="J194" s="297"/>
    </row>
    <row r="195" spans="1:10" ht="15.6" x14ac:dyDescent="0.25">
      <c r="A195" s="296"/>
      <c r="B195" s="296"/>
      <c r="C195" s="296"/>
      <c r="D195" s="296"/>
      <c r="E195" s="296"/>
      <c r="F195" s="296"/>
      <c r="G195" s="296"/>
      <c r="H195" s="296"/>
      <c r="I195" s="301"/>
      <c r="J195" s="297"/>
    </row>
    <row r="196" spans="1:10" ht="15.6" x14ac:dyDescent="0.25">
      <c r="A196" s="296"/>
      <c r="B196" s="296"/>
      <c r="C196" s="296"/>
      <c r="D196" s="296"/>
      <c r="E196" s="296"/>
      <c r="F196" s="296"/>
      <c r="G196" s="296"/>
      <c r="H196" s="296"/>
      <c r="I196" s="301"/>
      <c r="J196" s="297"/>
    </row>
    <row r="197" spans="1:10" ht="15.6" x14ac:dyDescent="0.25">
      <c r="A197" s="296"/>
      <c r="B197" s="296"/>
      <c r="C197" s="296"/>
      <c r="D197" s="296"/>
      <c r="E197" s="296"/>
      <c r="F197" s="296"/>
      <c r="G197" s="296"/>
      <c r="H197" s="296"/>
      <c r="I197" s="301"/>
      <c r="J197" s="297"/>
    </row>
    <row r="198" spans="1:10" ht="15.6" x14ac:dyDescent="0.25">
      <c r="A198" s="296"/>
      <c r="B198" s="296"/>
      <c r="C198" s="296"/>
      <c r="D198" s="296"/>
      <c r="E198" s="296"/>
      <c r="F198" s="296"/>
      <c r="G198" s="296"/>
      <c r="H198" s="296"/>
      <c r="I198" s="301"/>
      <c r="J198" s="297"/>
    </row>
    <row r="199" spans="1:10" ht="15.6" x14ac:dyDescent="0.25">
      <c r="A199" s="296"/>
      <c r="B199" s="296"/>
      <c r="C199" s="296"/>
      <c r="D199" s="296"/>
      <c r="E199" s="296"/>
      <c r="F199" s="296"/>
      <c r="G199" s="296"/>
      <c r="H199" s="296"/>
      <c r="I199" s="301"/>
      <c r="J199" s="297"/>
    </row>
    <row r="200" spans="1:10" ht="15.6" x14ac:dyDescent="0.25">
      <c r="A200" s="296"/>
      <c r="B200" s="296"/>
      <c r="C200" s="296"/>
      <c r="D200" s="296"/>
      <c r="E200" s="296"/>
      <c r="F200" s="296"/>
      <c r="G200" s="296"/>
      <c r="H200" s="296"/>
      <c r="I200" s="301"/>
      <c r="J200" s="297"/>
    </row>
    <row r="201" spans="1:10" ht="15.6" x14ac:dyDescent="0.25">
      <c r="A201" s="296"/>
      <c r="B201" s="296"/>
      <c r="C201" s="296"/>
      <c r="D201" s="296"/>
      <c r="E201" s="296"/>
      <c r="F201" s="296"/>
      <c r="G201" s="296"/>
      <c r="H201" s="296"/>
      <c r="I201" s="301"/>
      <c r="J201" s="297"/>
    </row>
    <row r="202" spans="1:10" ht="15.6" x14ac:dyDescent="0.25">
      <c r="A202" s="296"/>
      <c r="B202" s="296"/>
      <c r="C202" s="296"/>
      <c r="D202" s="296"/>
      <c r="E202" s="296"/>
      <c r="F202" s="296"/>
      <c r="G202" s="296"/>
      <c r="H202" s="296"/>
      <c r="I202" s="301"/>
      <c r="J202" s="297"/>
    </row>
    <row r="203" spans="1:10" ht="15.6" x14ac:dyDescent="0.25">
      <c r="A203" s="296"/>
      <c r="B203" s="296"/>
      <c r="C203" s="296"/>
      <c r="D203" s="296"/>
      <c r="E203" s="296"/>
      <c r="F203" s="296"/>
      <c r="G203" s="296"/>
      <c r="H203" s="296"/>
      <c r="I203" s="301"/>
      <c r="J203" s="297"/>
    </row>
    <row r="204" spans="1:10" ht="15.6" x14ac:dyDescent="0.25">
      <c r="A204" s="296"/>
      <c r="B204" s="296"/>
      <c r="C204" s="296"/>
      <c r="D204" s="296"/>
      <c r="E204" s="296"/>
      <c r="F204" s="296"/>
      <c r="G204" s="296"/>
      <c r="H204" s="296"/>
      <c r="I204" s="301"/>
      <c r="J204" s="297"/>
    </row>
    <row r="205" spans="1:10" ht="15.6" x14ac:dyDescent="0.25">
      <c r="A205" s="296"/>
      <c r="B205" s="296"/>
      <c r="C205" s="296"/>
      <c r="D205" s="296"/>
      <c r="E205" s="296"/>
      <c r="F205" s="296"/>
      <c r="G205" s="296"/>
      <c r="H205" s="296"/>
      <c r="I205" s="301"/>
      <c r="J205" s="297"/>
    </row>
    <row r="206" spans="1:10" ht="15.6" x14ac:dyDescent="0.25">
      <c r="A206" s="296"/>
      <c r="B206" s="296"/>
      <c r="C206" s="296"/>
      <c r="D206" s="296"/>
      <c r="E206" s="296"/>
      <c r="F206" s="296"/>
      <c r="G206" s="296"/>
      <c r="H206" s="296"/>
      <c r="I206" s="301"/>
      <c r="J206" s="297"/>
    </row>
    <row r="207" spans="1:10" ht="15.6" x14ac:dyDescent="0.25">
      <c r="A207" s="296"/>
      <c r="B207" s="296"/>
      <c r="C207" s="296"/>
      <c r="D207" s="296"/>
      <c r="E207" s="296"/>
      <c r="F207" s="296"/>
      <c r="G207" s="296"/>
      <c r="H207" s="296"/>
      <c r="I207" s="301"/>
      <c r="J207" s="297"/>
    </row>
    <row r="208" spans="1:10" ht="15.6" x14ac:dyDescent="0.25">
      <c r="A208" s="296"/>
      <c r="B208" s="296"/>
      <c r="C208" s="296"/>
      <c r="D208" s="296"/>
      <c r="E208" s="296"/>
      <c r="F208" s="296"/>
      <c r="G208" s="296"/>
      <c r="H208" s="296"/>
      <c r="I208" s="301"/>
      <c r="J208" s="297"/>
    </row>
    <row r="209" spans="1:10" ht="15.6" x14ac:dyDescent="0.25">
      <c r="A209" s="296"/>
      <c r="B209" s="296"/>
      <c r="C209" s="296"/>
      <c r="D209" s="296"/>
      <c r="E209" s="296"/>
      <c r="F209" s="296"/>
      <c r="G209" s="296"/>
      <c r="H209" s="296"/>
      <c r="I209" s="301"/>
      <c r="J209" s="297"/>
    </row>
    <row r="210" spans="1:10" ht="15.6" x14ac:dyDescent="0.25">
      <c r="A210" s="296"/>
      <c r="B210" s="296"/>
      <c r="C210" s="296"/>
      <c r="D210" s="296"/>
      <c r="E210" s="296"/>
      <c r="F210" s="296"/>
      <c r="G210" s="296"/>
      <c r="H210" s="296"/>
      <c r="I210" s="301"/>
      <c r="J210" s="297"/>
    </row>
    <row r="211" spans="1:10" ht="15.6" x14ac:dyDescent="0.25">
      <c r="A211" s="296"/>
      <c r="B211" s="296"/>
      <c r="C211" s="296"/>
      <c r="D211" s="296"/>
      <c r="E211" s="296"/>
      <c r="F211" s="296"/>
      <c r="G211" s="296"/>
      <c r="H211" s="296"/>
      <c r="I211" s="301"/>
      <c r="J211" s="297"/>
    </row>
    <row r="212" spans="1:10" ht="15.6" x14ac:dyDescent="0.25">
      <c r="A212" s="296"/>
      <c r="B212" s="296"/>
      <c r="C212" s="296"/>
      <c r="D212" s="296"/>
      <c r="E212" s="296"/>
      <c r="F212" s="296"/>
      <c r="G212" s="296"/>
      <c r="H212" s="296"/>
      <c r="I212" s="301"/>
      <c r="J212" s="297"/>
    </row>
    <row r="213" spans="1:10" ht="15.6" x14ac:dyDescent="0.25">
      <c r="A213" s="296"/>
      <c r="B213" s="296"/>
      <c r="C213" s="296"/>
      <c r="D213" s="296"/>
      <c r="E213" s="296"/>
      <c r="F213" s="296"/>
      <c r="G213" s="296"/>
      <c r="H213" s="296"/>
      <c r="I213" s="301"/>
      <c r="J213" s="297"/>
    </row>
    <row r="214" spans="1:10" ht="15.6" x14ac:dyDescent="0.25">
      <c r="A214" s="296"/>
      <c r="B214" s="296"/>
      <c r="C214" s="296"/>
      <c r="D214" s="296"/>
      <c r="E214" s="296"/>
      <c r="F214" s="296"/>
      <c r="G214" s="296"/>
      <c r="H214" s="296"/>
      <c r="I214" s="301"/>
      <c r="J214" s="297"/>
    </row>
    <row r="215" spans="1:10" ht="15.6" x14ac:dyDescent="0.25">
      <c r="A215" s="296"/>
      <c r="B215" s="296"/>
      <c r="C215" s="296"/>
      <c r="D215" s="296"/>
      <c r="E215" s="296"/>
      <c r="F215" s="296"/>
      <c r="G215" s="296"/>
      <c r="H215" s="296"/>
      <c r="I215" s="301"/>
      <c r="J215" s="297"/>
    </row>
    <row r="216" spans="1:10" ht="15.6" x14ac:dyDescent="0.25">
      <c r="A216" s="296"/>
      <c r="B216" s="296"/>
      <c r="C216" s="296"/>
      <c r="D216" s="296"/>
      <c r="E216" s="296"/>
      <c r="F216" s="296"/>
      <c r="G216" s="296"/>
      <c r="H216" s="296"/>
      <c r="I216" s="301"/>
      <c r="J216" s="297"/>
    </row>
    <row r="217" spans="1:10" ht="15.6" x14ac:dyDescent="0.25">
      <c r="A217" s="296"/>
      <c r="B217" s="296"/>
      <c r="C217" s="296"/>
      <c r="D217" s="296"/>
      <c r="E217" s="296"/>
      <c r="F217" s="296"/>
      <c r="G217" s="296"/>
      <c r="H217" s="296"/>
      <c r="I217" s="301"/>
      <c r="J217" s="297"/>
    </row>
    <row r="218" spans="1:10" ht="15.6" x14ac:dyDescent="0.25">
      <c r="A218" s="296"/>
      <c r="B218" s="296"/>
      <c r="C218" s="296"/>
      <c r="D218" s="296"/>
      <c r="E218" s="296"/>
      <c r="F218" s="296"/>
      <c r="G218" s="296"/>
      <c r="H218" s="296"/>
      <c r="I218" s="301"/>
      <c r="J218" s="297"/>
    </row>
    <row r="219" spans="1:10" ht="15.6" x14ac:dyDescent="0.25">
      <c r="A219" s="296"/>
      <c r="B219" s="296"/>
      <c r="C219" s="296"/>
      <c r="D219" s="296"/>
      <c r="E219" s="296"/>
      <c r="F219" s="296"/>
      <c r="G219" s="296"/>
      <c r="H219" s="296"/>
      <c r="I219" s="301"/>
      <c r="J219" s="297"/>
    </row>
    <row r="220" spans="1:10" ht="15.6" x14ac:dyDescent="0.25">
      <c r="A220" s="296"/>
      <c r="B220" s="296"/>
      <c r="C220" s="296"/>
      <c r="D220" s="296"/>
      <c r="E220" s="296"/>
      <c r="F220" s="296"/>
      <c r="G220" s="296"/>
      <c r="H220" s="296"/>
      <c r="I220" s="301"/>
      <c r="J220" s="297"/>
    </row>
    <row r="221" spans="1:10" ht="15.6" x14ac:dyDescent="0.25">
      <c r="A221" s="296"/>
      <c r="B221" s="296"/>
      <c r="C221" s="296"/>
      <c r="D221" s="296"/>
      <c r="E221" s="296"/>
      <c r="F221" s="296"/>
      <c r="G221" s="296"/>
      <c r="H221" s="296"/>
      <c r="I221" s="301"/>
      <c r="J221" s="297"/>
    </row>
    <row r="222" spans="1:10" ht="15.6" x14ac:dyDescent="0.25">
      <c r="A222" s="296"/>
      <c r="B222" s="296"/>
      <c r="C222" s="296"/>
      <c r="D222" s="296"/>
      <c r="E222" s="296"/>
      <c r="F222" s="296"/>
      <c r="G222" s="296"/>
      <c r="H222" s="296"/>
      <c r="I222" s="301"/>
      <c r="J222" s="297"/>
    </row>
    <row r="223" spans="1:10" ht="15.6" x14ac:dyDescent="0.25">
      <c r="A223" s="296"/>
      <c r="B223" s="296"/>
      <c r="C223" s="296"/>
      <c r="D223" s="296"/>
      <c r="E223" s="296"/>
      <c r="F223" s="296"/>
      <c r="G223" s="296"/>
      <c r="H223" s="296"/>
      <c r="I223" s="301"/>
      <c r="J223" s="297"/>
    </row>
    <row r="224" spans="1:10" ht="15.6" x14ac:dyDescent="0.25">
      <c r="A224" s="296"/>
      <c r="B224" s="296"/>
      <c r="C224" s="296"/>
      <c r="D224" s="296"/>
      <c r="E224" s="296"/>
      <c r="F224" s="296"/>
      <c r="G224" s="296"/>
      <c r="H224" s="296"/>
      <c r="I224" s="301"/>
      <c r="J224" s="297"/>
    </row>
    <row r="225" spans="1:10" ht="15.6" x14ac:dyDescent="0.25">
      <c r="A225" s="296"/>
      <c r="B225" s="296"/>
      <c r="C225" s="296"/>
      <c r="D225" s="296"/>
      <c r="E225" s="296"/>
      <c r="F225" s="296"/>
      <c r="G225" s="296"/>
      <c r="H225" s="296"/>
      <c r="I225" s="301"/>
      <c r="J225" s="297"/>
    </row>
    <row r="226" spans="1:10" ht="15.6" x14ac:dyDescent="0.25">
      <c r="A226" s="296"/>
      <c r="B226" s="296"/>
      <c r="C226" s="296"/>
      <c r="D226" s="296"/>
      <c r="E226" s="296"/>
      <c r="F226" s="296"/>
      <c r="G226" s="296"/>
      <c r="H226" s="296"/>
      <c r="I226" s="301"/>
      <c r="J226" s="297"/>
    </row>
    <row r="227" spans="1:10" ht="15.6" x14ac:dyDescent="0.25">
      <c r="A227" s="296"/>
      <c r="B227" s="296"/>
      <c r="C227" s="296"/>
      <c r="D227" s="296"/>
      <c r="E227" s="296"/>
      <c r="F227" s="296"/>
      <c r="G227" s="296"/>
      <c r="H227" s="296"/>
      <c r="I227" s="301"/>
      <c r="J227" s="297"/>
    </row>
    <row r="228" spans="1:10" ht="15.6" x14ac:dyDescent="0.25">
      <c r="A228" s="296"/>
      <c r="B228" s="296"/>
      <c r="C228" s="296"/>
      <c r="D228" s="296"/>
      <c r="E228" s="296"/>
      <c r="F228" s="296"/>
      <c r="G228" s="296"/>
      <c r="H228" s="296"/>
      <c r="I228" s="301"/>
      <c r="J228" s="297"/>
    </row>
    <row r="229" spans="1:10" ht="15.6" x14ac:dyDescent="0.25">
      <c r="A229" s="296"/>
      <c r="B229" s="296"/>
      <c r="C229" s="296"/>
      <c r="D229" s="296"/>
      <c r="E229" s="296"/>
      <c r="F229" s="296"/>
      <c r="G229" s="296"/>
      <c r="H229" s="296"/>
      <c r="I229" s="301"/>
      <c r="J229" s="297"/>
    </row>
    <row r="230" spans="1:10" ht="15.6" x14ac:dyDescent="0.25">
      <c r="A230" s="296"/>
      <c r="B230" s="296"/>
      <c r="C230" s="296"/>
      <c r="D230" s="296"/>
      <c r="E230" s="296"/>
      <c r="F230" s="296"/>
      <c r="G230" s="296"/>
      <c r="H230" s="296"/>
      <c r="I230" s="301"/>
      <c r="J230" s="297"/>
    </row>
    <row r="231" spans="1:10" ht="15.6" x14ac:dyDescent="0.25">
      <c r="A231" s="296"/>
      <c r="B231" s="296"/>
      <c r="C231" s="296"/>
      <c r="D231" s="296"/>
      <c r="E231" s="296"/>
      <c r="F231" s="296"/>
      <c r="G231" s="296"/>
      <c r="H231" s="296"/>
      <c r="I231" s="301"/>
      <c r="J231" s="297"/>
    </row>
    <row r="232" spans="1:10" ht="15.6" x14ac:dyDescent="0.25">
      <c r="A232" s="296"/>
      <c r="B232" s="296"/>
      <c r="C232" s="296"/>
      <c r="D232" s="296"/>
      <c r="E232" s="296"/>
      <c r="F232" s="296"/>
      <c r="G232" s="296"/>
      <c r="H232" s="296"/>
      <c r="I232" s="301"/>
      <c r="J232" s="297"/>
    </row>
    <row r="233" spans="1:10" ht="15.6" x14ac:dyDescent="0.25">
      <c r="A233" s="296"/>
      <c r="B233" s="296"/>
      <c r="C233" s="296"/>
      <c r="D233" s="296"/>
      <c r="E233" s="296"/>
      <c r="F233" s="296"/>
      <c r="G233" s="296"/>
      <c r="H233" s="296"/>
      <c r="I233" s="301"/>
      <c r="J233" s="297"/>
    </row>
    <row r="234" spans="1:10" ht="15.6" x14ac:dyDescent="0.25">
      <c r="A234" s="296"/>
      <c r="B234" s="296"/>
      <c r="C234" s="296"/>
      <c r="D234" s="296"/>
      <c r="E234" s="296"/>
      <c r="F234" s="296"/>
      <c r="G234" s="296"/>
      <c r="H234" s="296"/>
      <c r="I234" s="301"/>
      <c r="J234" s="297"/>
    </row>
    <row r="235" spans="1:10" ht="15.6" x14ac:dyDescent="0.25">
      <c r="A235" s="296"/>
      <c r="B235" s="296"/>
      <c r="C235" s="296"/>
      <c r="D235" s="296"/>
      <c r="E235" s="296"/>
      <c r="F235" s="296"/>
      <c r="G235" s="296"/>
      <c r="H235" s="296"/>
      <c r="I235" s="301"/>
      <c r="J235" s="297"/>
    </row>
    <row r="236" spans="1:10" ht="15.6" x14ac:dyDescent="0.25">
      <c r="A236" s="296"/>
      <c r="B236" s="296"/>
      <c r="C236" s="296"/>
      <c r="D236" s="296"/>
      <c r="E236" s="296"/>
      <c r="F236" s="296"/>
      <c r="G236" s="296"/>
      <c r="H236" s="296"/>
      <c r="I236" s="301"/>
      <c r="J236" s="297"/>
    </row>
    <row r="237" spans="1:10" ht="15.6" x14ac:dyDescent="0.25">
      <c r="A237" s="296"/>
      <c r="B237" s="296"/>
      <c r="C237" s="296"/>
      <c r="D237" s="296"/>
      <c r="E237" s="296"/>
      <c r="F237" s="296"/>
      <c r="G237" s="296"/>
      <c r="H237" s="296"/>
      <c r="I237" s="301"/>
      <c r="J237" s="297"/>
    </row>
    <row r="238" spans="1:10" ht="15.6" x14ac:dyDescent="0.25">
      <c r="A238" s="296"/>
      <c r="B238" s="296"/>
      <c r="C238" s="296"/>
      <c r="D238" s="296"/>
      <c r="E238" s="296"/>
      <c r="F238" s="296"/>
      <c r="G238" s="296"/>
      <c r="H238" s="296"/>
      <c r="I238" s="301"/>
      <c r="J238" s="297"/>
    </row>
    <row r="239" spans="1:10" ht="15.6" x14ac:dyDescent="0.25">
      <c r="A239" s="296"/>
      <c r="B239" s="296"/>
      <c r="C239" s="296"/>
      <c r="D239" s="296"/>
      <c r="E239" s="296"/>
      <c r="F239" s="296"/>
      <c r="G239" s="296"/>
      <c r="H239" s="296"/>
      <c r="I239" s="301"/>
      <c r="J239" s="297"/>
    </row>
    <row r="240" spans="1:10" ht="15.6" x14ac:dyDescent="0.25">
      <c r="A240" s="296"/>
      <c r="B240" s="296"/>
      <c r="C240" s="296"/>
      <c r="D240" s="296"/>
      <c r="E240" s="296"/>
      <c r="F240" s="296"/>
      <c r="G240" s="296"/>
      <c r="H240" s="296"/>
      <c r="I240" s="301"/>
      <c r="J240" s="297"/>
    </row>
    <row r="241" spans="1:10" ht="15.6" x14ac:dyDescent="0.25">
      <c r="A241" s="296"/>
      <c r="B241" s="296"/>
      <c r="C241" s="296"/>
      <c r="D241" s="296"/>
      <c r="E241" s="296"/>
      <c r="F241" s="296"/>
      <c r="G241" s="296"/>
      <c r="H241" s="296"/>
      <c r="I241" s="301"/>
      <c r="J241" s="297"/>
    </row>
    <row r="242" spans="1:10" ht="15.6" x14ac:dyDescent="0.25">
      <c r="A242" s="296"/>
      <c r="B242" s="296"/>
      <c r="C242" s="296"/>
      <c r="D242" s="296"/>
      <c r="E242" s="296"/>
      <c r="F242" s="296"/>
      <c r="G242" s="296"/>
      <c r="H242" s="296"/>
      <c r="I242" s="301"/>
      <c r="J242" s="297"/>
    </row>
    <row r="243" spans="1:10" ht="15.6" x14ac:dyDescent="0.25">
      <c r="A243" s="296"/>
      <c r="B243" s="296"/>
      <c r="C243" s="296"/>
      <c r="D243" s="296"/>
      <c r="E243" s="296"/>
      <c r="F243" s="296"/>
      <c r="G243" s="296"/>
      <c r="H243" s="296"/>
      <c r="I243" s="301"/>
      <c r="J243" s="297"/>
    </row>
    <row r="244" spans="1:10" ht="15.6" x14ac:dyDescent="0.25">
      <c r="A244" s="296"/>
      <c r="B244" s="296"/>
      <c r="C244" s="296"/>
      <c r="D244" s="296"/>
      <c r="E244" s="296"/>
      <c r="F244" s="296"/>
      <c r="G244" s="296"/>
      <c r="H244" s="296"/>
      <c r="I244" s="301"/>
      <c r="J244" s="297"/>
    </row>
    <row r="245" spans="1:10" ht="15.6" x14ac:dyDescent="0.25">
      <c r="A245" s="296"/>
      <c r="B245" s="296"/>
      <c r="C245" s="296"/>
      <c r="D245" s="296"/>
      <c r="E245" s="296"/>
      <c r="F245" s="296"/>
      <c r="G245" s="296"/>
      <c r="H245" s="296"/>
      <c r="I245" s="301"/>
      <c r="J245" s="297"/>
    </row>
    <row r="246" spans="1:10" ht="15.6" x14ac:dyDescent="0.25">
      <c r="A246" s="296"/>
      <c r="B246" s="296"/>
      <c r="C246" s="296"/>
      <c r="D246" s="296"/>
      <c r="E246" s="296"/>
      <c r="F246" s="296"/>
      <c r="G246" s="296"/>
      <c r="H246" s="296"/>
      <c r="I246" s="301"/>
      <c r="J246" s="297"/>
    </row>
    <row r="247" spans="1:10" ht="15.6" x14ac:dyDescent="0.25">
      <c r="A247" s="296"/>
      <c r="B247" s="296"/>
      <c r="C247" s="296"/>
      <c r="D247" s="296"/>
      <c r="E247" s="296"/>
      <c r="F247" s="296"/>
      <c r="G247" s="296"/>
      <c r="H247" s="296"/>
      <c r="I247" s="301"/>
      <c r="J247" s="297"/>
    </row>
    <row r="248" spans="1:10" ht="15.6" x14ac:dyDescent="0.25">
      <c r="A248" s="296"/>
      <c r="B248" s="296"/>
      <c r="C248" s="296"/>
      <c r="D248" s="296"/>
      <c r="E248" s="296"/>
      <c r="F248" s="296"/>
      <c r="G248" s="296"/>
      <c r="H248" s="296"/>
      <c r="I248" s="301"/>
      <c r="J248" s="297"/>
    </row>
    <row r="249" spans="1:10" ht="15.6" x14ac:dyDescent="0.25">
      <c r="A249" s="296"/>
      <c r="B249" s="296"/>
      <c r="C249" s="296"/>
      <c r="D249" s="296"/>
      <c r="E249" s="296"/>
      <c r="F249" s="296"/>
      <c r="G249" s="296"/>
      <c r="H249" s="296"/>
      <c r="I249" s="301"/>
      <c r="J249" s="297"/>
    </row>
    <row r="250" spans="1:10" ht="15.6" x14ac:dyDescent="0.25">
      <c r="A250" s="296"/>
      <c r="B250" s="296"/>
      <c r="C250" s="296"/>
      <c r="D250" s="296"/>
      <c r="E250" s="296"/>
      <c r="F250" s="296"/>
      <c r="G250" s="296"/>
      <c r="H250" s="296"/>
      <c r="I250" s="301"/>
      <c r="J250" s="297"/>
    </row>
    <row r="251" spans="1:10" ht="15.6" x14ac:dyDescent="0.25">
      <c r="A251" s="296"/>
      <c r="B251" s="296"/>
      <c r="C251" s="296"/>
      <c r="D251" s="296"/>
      <c r="E251" s="296"/>
      <c r="F251" s="296"/>
      <c r="G251" s="296"/>
      <c r="H251" s="296"/>
      <c r="I251" s="301"/>
      <c r="J251" s="297"/>
    </row>
    <row r="252" spans="1:10" ht="15.6" x14ac:dyDescent="0.25">
      <c r="A252" s="296"/>
      <c r="B252" s="296"/>
      <c r="C252" s="296"/>
      <c r="D252" s="296"/>
      <c r="E252" s="296"/>
      <c r="F252" s="296"/>
      <c r="G252" s="296"/>
      <c r="H252" s="296"/>
      <c r="I252" s="301"/>
      <c r="J252" s="297"/>
    </row>
    <row r="253" spans="1:10" ht="15.6" x14ac:dyDescent="0.25">
      <c r="A253" s="296"/>
      <c r="B253" s="296"/>
      <c r="C253" s="296"/>
      <c r="D253" s="296"/>
      <c r="E253" s="296"/>
      <c r="F253" s="296"/>
      <c r="G253" s="296"/>
      <c r="H253" s="296"/>
      <c r="I253" s="301"/>
      <c r="J253" s="297"/>
    </row>
    <row r="254" spans="1:10" ht="15.6" x14ac:dyDescent="0.25">
      <c r="A254" s="296"/>
      <c r="B254" s="296"/>
      <c r="C254" s="296"/>
      <c r="D254" s="296"/>
      <c r="E254" s="296"/>
      <c r="F254" s="296"/>
      <c r="G254" s="296"/>
      <c r="H254" s="296"/>
      <c r="I254" s="301"/>
      <c r="J254" s="297"/>
    </row>
    <row r="255" spans="1:10" ht="15.6" x14ac:dyDescent="0.25">
      <c r="A255" s="296"/>
      <c r="B255" s="296"/>
      <c r="C255" s="296"/>
      <c r="D255" s="296"/>
      <c r="E255" s="296"/>
      <c r="F255" s="296"/>
      <c r="G255" s="296"/>
      <c r="H255" s="296"/>
      <c r="I255" s="301"/>
      <c r="J255" s="297"/>
    </row>
    <row r="256" spans="1:10" ht="15.6" x14ac:dyDescent="0.25">
      <c r="A256" s="296"/>
      <c r="B256" s="296"/>
      <c r="C256" s="296"/>
      <c r="D256" s="296"/>
      <c r="E256" s="296"/>
      <c r="F256" s="296"/>
      <c r="G256" s="296"/>
      <c r="H256" s="296"/>
      <c r="I256" s="301"/>
      <c r="J256" s="297"/>
    </row>
    <row r="257" spans="1:10" ht="15.6" x14ac:dyDescent="0.25">
      <c r="A257" s="296"/>
      <c r="B257" s="296"/>
      <c r="C257" s="296"/>
      <c r="D257" s="296"/>
      <c r="E257" s="296"/>
      <c r="F257" s="296"/>
      <c r="G257" s="296"/>
      <c r="H257" s="296"/>
      <c r="I257" s="301"/>
      <c r="J257" s="297"/>
    </row>
    <row r="258" spans="1:10" ht="15.6" x14ac:dyDescent="0.25">
      <c r="A258" s="296"/>
      <c r="B258" s="296"/>
      <c r="C258" s="296"/>
      <c r="D258" s="296"/>
      <c r="E258" s="296"/>
      <c r="F258" s="296"/>
      <c r="G258" s="296"/>
      <c r="H258" s="296"/>
      <c r="I258" s="301"/>
      <c r="J258" s="297"/>
    </row>
    <row r="259" spans="1:10" ht="15.6" x14ac:dyDescent="0.25">
      <c r="A259" s="296"/>
      <c r="B259" s="296"/>
      <c r="C259" s="296"/>
      <c r="D259" s="296"/>
      <c r="E259" s="296"/>
      <c r="F259" s="296"/>
      <c r="G259" s="296"/>
      <c r="H259" s="296"/>
      <c r="I259" s="301"/>
      <c r="J259" s="297"/>
    </row>
    <row r="260" spans="1:10" ht="15.6" x14ac:dyDescent="0.25">
      <c r="A260" s="296"/>
      <c r="B260" s="296"/>
      <c r="C260" s="296"/>
      <c r="D260" s="296"/>
      <c r="E260" s="296"/>
      <c r="F260" s="296"/>
      <c r="G260" s="296"/>
      <c r="H260" s="296"/>
      <c r="I260" s="301"/>
      <c r="J260" s="297"/>
    </row>
    <row r="261" spans="1:10" ht="15.6" x14ac:dyDescent="0.25">
      <c r="A261" s="296"/>
      <c r="B261" s="296"/>
      <c r="C261" s="296"/>
      <c r="D261" s="296"/>
      <c r="E261" s="296"/>
      <c r="F261" s="296"/>
      <c r="G261" s="296"/>
      <c r="H261" s="296"/>
      <c r="I261" s="301"/>
      <c r="J261" s="297"/>
    </row>
    <row r="262" spans="1:10" ht="15.6" x14ac:dyDescent="0.25">
      <c r="A262" s="296"/>
      <c r="B262" s="296"/>
      <c r="C262" s="296"/>
      <c r="D262" s="296"/>
      <c r="E262" s="296"/>
      <c r="F262" s="296"/>
      <c r="G262" s="296"/>
      <c r="H262" s="296"/>
      <c r="I262" s="301"/>
      <c r="J262" s="297"/>
    </row>
    <row r="263" spans="1:10" ht="15.6" x14ac:dyDescent="0.25">
      <c r="A263" s="296"/>
      <c r="B263" s="296"/>
      <c r="C263" s="296"/>
      <c r="D263" s="296"/>
      <c r="E263" s="296"/>
      <c r="F263" s="296"/>
      <c r="G263" s="296"/>
      <c r="H263" s="296"/>
      <c r="I263" s="301"/>
      <c r="J263" s="297"/>
    </row>
    <row r="264" spans="1:10" ht="15.6" x14ac:dyDescent="0.25">
      <c r="A264" s="296"/>
      <c r="B264" s="296"/>
      <c r="C264" s="296"/>
      <c r="D264" s="296"/>
      <c r="E264" s="296"/>
      <c r="F264" s="296"/>
      <c r="G264" s="296"/>
      <c r="H264" s="296"/>
      <c r="I264" s="301"/>
      <c r="J264" s="297"/>
    </row>
    <row r="265" spans="1:10" ht="15.6" x14ac:dyDescent="0.25">
      <c r="A265" s="296"/>
      <c r="B265" s="296"/>
      <c r="C265" s="296"/>
      <c r="D265" s="296"/>
      <c r="E265" s="296"/>
      <c r="F265" s="296"/>
      <c r="G265" s="296"/>
      <c r="H265" s="296"/>
      <c r="I265" s="301"/>
      <c r="J265" s="297"/>
    </row>
    <row r="266" spans="1:10" ht="15.6" x14ac:dyDescent="0.25">
      <c r="A266" s="296"/>
      <c r="B266" s="296"/>
      <c r="C266" s="296"/>
      <c r="D266" s="296"/>
      <c r="E266" s="296"/>
      <c r="F266" s="296"/>
      <c r="G266" s="296"/>
      <c r="H266" s="296"/>
      <c r="I266" s="301"/>
      <c r="J266" s="297"/>
    </row>
    <row r="267" spans="1:10" ht="15.6" x14ac:dyDescent="0.25">
      <c r="A267" s="296"/>
      <c r="B267" s="296"/>
      <c r="C267" s="296"/>
      <c r="D267" s="296"/>
      <c r="E267" s="296"/>
      <c r="F267" s="296"/>
      <c r="G267" s="296"/>
      <c r="H267" s="296"/>
      <c r="I267" s="301"/>
      <c r="J267" s="297"/>
    </row>
    <row r="268" spans="1:10" ht="15.6" x14ac:dyDescent="0.25">
      <c r="A268" s="296"/>
      <c r="B268" s="296"/>
      <c r="C268" s="296"/>
      <c r="D268" s="296"/>
      <c r="E268" s="296"/>
      <c r="F268" s="296"/>
      <c r="G268" s="296"/>
      <c r="H268" s="296"/>
      <c r="I268" s="301"/>
      <c r="J268" s="297"/>
    </row>
    <row r="269" spans="1:10" ht="15.6" x14ac:dyDescent="0.25">
      <c r="A269" s="296"/>
      <c r="B269" s="296"/>
      <c r="C269" s="296"/>
      <c r="D269" s="296"/>
      <c r="E269" s="296"/>
      <c r="F269" s="296"/>
      <c r="G269" s="296"/>
      <c r="H269" s="296"/>
      <c r="I269" s="301"/>
      <c r="J269" s="297"/>
    </row>
    <row r="270" spans="1:10" ht="15.6" x14ac:dyDescent="0.25">
      <c r="A270" s="296"/>
      <c r="B270" s="296"/>
      <c r="C270" s="296"/>
      <c r="D270" s="296"/>
      <c r="E270" s="296"/>
      <c r="F270" s="296"/>
      <c r="G270" s="296"/>
      <c r="H270" s="296"/>
      <c r="I270" s="301"/>
      <c r="J270" s="297"/>
    </row>
    <row r="271" spans="1:10" ht="15.6" x14ac:dyDescent="0.25">
      <c r="A271" s="296"/>
      <c r="B271" s="296"/>
      <c r="C271" s="296"/>
      <c r="D271" s="296"/>
      <c r="E271" s="296"/>
      <c r="F271" s="296"/>
      <c r="G271" s="296"/>
      <c r="H271" s="296"/>
      <c r="I271" s="301"/>
      <c r="J271" s="297"/>
    </row>
    <row r="272" spans="1:10" ht="15.6" x14ac:dyDescent="0.25">
      <c r="A272" s="296"/>
      <c r="B272" s="296"/>
      <c r="C272" s="296"/>
      <c r="D272" s="296"/>
      <c r="E272" s="296"/>
      <c r="F272" s="296"/>
      <c r="G272" s="296"/>
      <c r="H272" s="296"/>
      <c r="I272" s="301"/>
      <c r="J272" s="297"/>
    </row>
    <row r="273" spans="1:10" ht="15.6" x14ac:dyDescent="0.25">
      <c r="A273" s="296"/>
      <c r="B273" s="296"/>
      <c r="C273" s="296"/>
      <c r="D273" s="296"/>
      <c r="E273" s="296"/>
      <c r="F273" s="296"/>
      <c r="G273" s="296"/>
      <c r="H273" s="296"/>
      <c r="I273" s="301"/>
      <c r="J273" s="297"/>
    </row>
    <row r="274" spans="1:10" ht="15.6" x14ac:dyDescent="0.25">
      <c r="A274" s="296"/>
      <c r="B274" s="296"/>
      <c r="C274" s="296"/>
      <c r="D274" s="296"/>
      <c r="E274" s="296"/>
      <c r="F274" s="296"/>
      <c r="G274" s="296"/>
      <c r="H274" s="296"/>
      <c r="I274" s="301"/>
      <c r="J274" s="297"/>
    </row>
    <row r="275" spans="1:10" ht="15.6" x14ac:dyDescent="0.25">
      <c r="A275" s="296"/>
      <c r="B275" s="296"/>
      <c r="C275" s="296"/>
      <c r="D275" s="296"/>
      <c r="E275" s="296"/>
      <c r="F275" s="296"/>
      <c r="G275" s="296"/>
      <c r="H275" s="296"/>
      <c r="I275" s="301"/>
      <c r="J275" s="297"/>
    </row>
    <row r="276" spans="1:10" ht="15.6" x14ac:dyDescent="0.25">
      <c r="A276" s="296"/>
      <c r="B276" s="296"/>
      <c r="C276" s="296"/>
      <c r="D276" s="296"/>
      <c r="E276" s="296"/>
      <c r="F276" s="296"/>
      <c r="G276" s="296"/>
      <c r="H276" s="296"/>
      <c r="I276" s="301"/>
      <c r="J276" s="297"/>
    </row>
    <row r="277" spans="1:10" ht="15.6" x14ac:dyDescent="0.25">
      <c r="A277" s="296"/>
      <c r="B277" s="296"/>
      <c r="C277" s="296"/>
      <c r="D277" s="296"/>
      <c r="E277" s="296"/>
      <c r="F277" s="296"/>
      <c r="G277" s="296"/>
      <c r="H277" s="296"/>
      <c r="I277" s="301"/>
      <c r="J277" s="297"/>
    </row>
    <row r="278" spans="1:10" ht="15.6" x14ac:dyDescent="0.25">
      <c r="A278" s="296"/>
      <c r="B278" s="296"/>
      <c r="C278" s="296"/>
      <c r="D278" s="296"/>
      <c r="E278" s="296"/>
      <c r="F278" s="296"/>
      <c r="G278" s="296"/>
      <c r="H278" s="296"/>
      <c r="I278" s="301"/>
      <c r="J278" s="297"/>
    </row>
    <row r="279" spans="1:10" ht="15.6" x14ac:dyDescent="0.25">
      <c r="A279" s="296"/>
      <c r="B279" s="296"/>
      <c r="C279" s="296"/>
      <c r="D279" s="296"/>
      <c r="E279" s="296"/>
      <c r="F279" s="296"/>
      <c r="G279" s="296"/>
      <c r="H279" s="296"/>
      <c r="I279" s="301"/>
      <c r="J279" s="297"/>
    </row>
    <row r="280" spans="1:10" ht="15.6" x14ac:dyDescent="0.25">
      <c r="A280" s="296"/>
      <c r="B280" s="296"/>
      <c r="C280" s="296"/>
      <c r="D280" s="296"/>
      <c r="E280" s="296"/>
      <c r="F280" s="296"/>
      <c r="G280" s="296"/>
      <c r="H280" s="296"/>
      <c r="I280" s="301"/>
      <c r="J280" s="297"/>
    </row>
    <row r="281" spans="1:10" ht="15.6" x14ac:dyDescent="0.25">
      <c r="A281" s="296"/>
      <c r="B281" s="296"/>
      <c r="C281" s="296"/>
      <c r="D281" s="296"/>
      <c r="E281" s="296"/>
      <c r="F281" s="296"/>
      <c r="G281" s="296"/>
      <c r="H281" s="296"/>
      <c r="I281" s="301"/>
      <c r="J281" s="297"/>
    </row>
    <row r="282" spans="1:10" ht="15.6" x14ac:dyDescent="0.25">
      <c r="A282" s="296"/>
      <c r="B282" s="296"/>
      <c r="C282" s="296"/>
      <c r="D282" s="296"/>
      <c r="E282" s="296"/>
      <c r="F282" s="296"/>
      <c r="G282" s="296"/>
      <c r="H282" s="296"/>
      <c r="I282" s="301"/>
      <c r="J282" s="297"/>
    </row>
    <row r="283" spans="1:10" ht="15.6" x14ac:dyDescent="0.25">
      <c r="A283" s="296"/>
      <c r="B283" s="296"/>
      <c r="C283" s="296"/>
      <c r="D283" s="296"/>
      <c r="E283" s="296"/>
      <c r="F283" s="296"/>
      <c r="G283" s="296"/>
      <c r="H283" s="296"/>
      <c r="I283" s="301"/>
      <c r="J283" s="297"/>
    </row>
    <row r="284" spans="1:10" ht="15.6" x14ac:dyDescent="0.25">
      <c r="A284" s="296"/>
      <c r="B284" s="296"/>
      <c r="C284" s="296"/>
      <c r="D284" s="296"/>
      <c r="E284" s="296"/>
      <c r="F284" s="296"/>
      <c r="G284" s="296"/>
      <c r="H284" s="296"/>
      <c r="I284" s="301"/>
      <c r="J284" s="297"/>
    </row>
    <row r="285" spans="1:10" ht="15.6" x14ac:dyDescent="0.25">
      <c r="A285" s="296"/>
      <c r="B285" s="296"/>
      <c r="C285" s="296"/>
      <c r="D285" s="296"/>
      <c r="E285" s="296"/>
      <c r="F285" s="296"/>
      <c r="G285" s="296"/>
      <c r="H285" s="296"/>
      <c r="I285" s="301"/>
      <c r="J285" s="297"/>
    </row>
    <row r="286" spans="1:10" ht="15.6" x14ac:dyDescent="0.25">
      <c r="A286" s="296"/>
      <c r="B286" s="296"/>
      <c r="C286" s="296"/>
      <c r="D286" s="296"/>
      <c r="E286" s="296"/>
      <c r="F286" s="296"/>
      <c r="G286" s="296"/>
      <c r="H286" s="296"/>
      <c r="I286" s="301"/>
      <c r="J286" s="297"/>
    </row>
    <row r="287" spans="1:10" ht="15.6" x14ac:dyDescent="0.25">
      <c r="A287" s="296"/>
      <c r="B287" s="296"/>
      <c r="C287" s="296"/>
      <c r="D287" s="296"/>
      <c r="E287" s="296"/>
      <c r="F287" s="296"/>
      <c r="G287" s="296"/>
      <c r="H287" s="296"/>
      <c r="I287" s="301"/>
      <c r="J287" s="297"/>
    </row>
    <row r="288" spans="1:10" ht="15.6" x14ac:dyDescent="0.25">
      <c r="A288" s="296"/>
      <c r="B288" s="296"/>
      <c r="C288" s="296"/>
      <c r="D288" s="296"/>
      <c r="E288" s="296"/>
      <c r="F288" s="296"/>
      <c r="G288" s="296"/>
      <c r="H288" s="296"/>
      <c r="I288" s="301"/>
      <c r="J288" s="297"/>
    </row>
    <row r="289" spans="1:10" ht="15.6" x14ac:dyDescent="0.25">
      <c r="A289" s="296"/>
      <c r="B289" s="296"/>
      <c r="C289" s="296"/>
      <c r="D289" s="296"/>
      <c r="E289" s="296"/>
      <c r="F289" s="296"/>
      <c r="G289" s="296"/>
      <c r="H289" s="296"/>
      <c r="I289" s="301"/>
      <c r="J289" s="297"/>
    </row>
    <row r="290" spans="1:10" ht="15.6" x14ac:dyDescent="0.25">
      <c r="A290" s="296"/>
      <c r="B290" s="296"/>
      <c r="C290" s="296"/>
      <c r="D290" s="296"/>
      <c r="E290" s="296"/>
      <c r="F290" s="296"/>
      <c r="G290" s="296"/>
      <c r="H290" s="296"/>
      <c r="I290" s="301"/>
      <c r="J290" s="297"/>
    </row>
    <row r="291" spans="1:10" ht="15.6" x14ac:dyDescent="0.25">
      <c r="A291" s="296"/>
      <c r="B291" s="296"/>
      <c r="C291" s="296"/>
      <c r="D291" s="296"/>
      <c r="E291" s="296"/>
      <c r="F291" s="296"/>
      <c r="G291" s="296"/>
      <c r="H291" s="296"/>
      <c r="I291" s="301"/>
      <c r="J291" s="297"/>
    </row>
    <row r="292" spans="1:10" ht="15.6" x14ac:dyDescent="0.25">
      <c r="A292" s="296"/>
      <c r="B292" s="296"/>
      <c r="C292" s="296"/>
      <c r="D292" s="296"/>
      <c r="E292" s="296"/>
      <c r="F292" s="296"/>
      <c r="G292" s="296"/>
      <c r="H292" s="296"/>
      <c r="I292" s="301"/>
      <c r="J292" s="297"/>
    </row>
    <row r="293" spans="1:10" ht="15.6" x14ac:dyDescent="0.25">
      <c r="A293" s="296"/>
      <c r="B293" s="296"/>
      <c r="C293" s="296"/>
      <c r="D293" s="296"/>
      <c r="E293" s="296"/>
      <c r="F293" s="296"/>
      <c r="G293" s="296"/>
      <c r="H293" s="296"/>
      <c r="I293" s="301"/>
      <c r="J293" s="297"/>
    </row>
    <row r="294" spans="1:10" ht="15.6" x14ac:dyDescent="0.25">
      <c r="A294" s="296"/>
      <c r="B294" s="296"/>
      <c r="C294" s="296"/>
      <c r="D294" s="296"/>
      <c r="E294" s="296"/>
      <c r="F294" s="296"/>
      <c r="G294" s="296"/>
      <c r="H294" s="296"/>
      <c r="I294" s="301"/>
      <c r="J294" s="297"/>
    </row>
    <row r="295" spans="1:10" ht="15.6" x14ac:dyDescent="0.25">
      <c r="A295" s="296"/>
      <c r="B295" s="296"/>
      <c r="C295" s="296"/>
      <c r="D295" s="296"/>
      <c r="E295" s="296"/>
      <c r="F295" s="296"/>
      <c r="G295" s="296"/>
      <c r="H295" s="296"/>
      <c r="I295" s="301"/>
      <c r="J295" s="297"/>
    </row>
    <row r="296" spans="1:10" ht="15.6" x14ac:dyDescent="0.25">
      <c r="A296" s="296"/>
      <c r="B296" s="296"/>
      <c r="C296" s="296"/>
      <c r="D296" s="296"/>
      <c r="E296" s="296"/>
      <c r="F296" s="296"/>
      <c r="G296" s="296"/>
      <c r="H296" s="296"/>
      <c r="I296" s="301"/>
      <c r="J296" s="297"/>
    </row>
    <row r="297" spans="1:10" ht="15.6" x14ac:dyDescent="0.25">
      <c r="A297" s="296"/>
      <c r="B297" s="296"/>
      <c r="C297" s="296"/>
      <c r="D297" s="296"/>
      <c r="E297" s="296"/>
      <c r="F297" s="296"/>
      <c r="G297" s="296"/>
      <c r="H297" s="296"/>
      <c r="I297" s="301"/>
      <c r="J297" s="297"/>
    </row>
    <row r="298" spans="1:10" ht="15.6" x14ac:dyDescent="0.25">
      <c r="A298" s="296"/>
      <c r="B298" s="296"/>
      <c r="C298" s="296"/>
      <c r="D298" s="296"/>
      <c r="E298" s="296"/>
      <c r="F298" s="296"/>
      <c r="G298" s="296"/>
      <c r="H298" s="296"/>
      <c r="I298" s="301"/>
      <c r="J298" s="297"/>
    </row>
    <row r="299" spans="1:10" ht="15.6" x14ac:dyDescent="0.25">
      <c r="A299" s="296"/>
      <c r="B299" s="296"/>
      <c r="C299" s="296"/>
      <c r="D299" s="296"/>
      <c r="E299" s="296"/>
      <c r="F299" s="296"/>
      <c r="G299" s="296"/>
      <c r="H299" s="296"/>
      <c r="I299" s="301"/>
      <c r="J299" s="297"/>
    </row>
    <row r="300" spans="1:10" ht="15.6" x14ac:dyDescent="0.25">
      <c r="A300" s="296"/>
      <c r="B300" s="296"/>
      <c r="C300" s="296"/>
      <c r="D300" s="296"/>
      <c r="E300" s="296"/>
      <c r="F300" s="296"/>
      <c r="G300" s="296"/>
      <c r="H300" s="296"/>
      <c r="I300" s="301"/>
      <c r="J300" s="297"/>
    </row>
    <row r="301" spans="1:10" ht="15.6" x14ac:dyDescent="0.25">
      <c r="A301" s="296"/>
      <c r="B301" s="296"/>
      <c r="C301" s="296"/>
      <c r="D301" s="296"/>
      <c r="E301" s="296"/>
      <c r="F301" s="296"/>
      <c r="G301" s="296"/>
      <c r="H301" s="296"/>
      <c r="I301" s="301"/>
      <c r="J301" s="297"/>
    </row>
    <row r="302" spans="1:10" ht="15.6" x14ac:dyDescent="0.25">
      <c r="A302" s="296"/>
      <c r="B302" s="296"/>
      <c r="C302" s="296"/>
      <c r="D302" s="296"/>
      <c r="E302" s="296"/>
      <c r="F302" s="296"/>
      <c r="G302" s="296"/>
      <c r="H302" s="296"/>
      <c r="I302" s="301"/>
      <c r="J302" s="297"/>
    </row>
    <row r="303" spans="1:10" ht="15.6" x14ac:dyDescent="0.25">
      <c r="A303" s="296"/>
      <c r="B303" s="296"/>
      <c r="C303" s="296"/>
      <c r="D303" s="296"/>
      <c r="E303" s="296"/>
      <c r="F303" s="296"/>
      <c r="G303" s="296"/>
      <c r="H303" s="296"/>
      <c r="I303" s="301"/>
      <c r="J303" s="297"/>
    </row>
    <row r="304" spans="1:10" ht="15.6" x14ac:dyDescent="0.25">
      <c r="A304" s="296"/>
      <c r="B304" s="296"/>
      <c r="C304" s="296"/>
      <c r="D304" s="296"/>
      <c r="E304" s="296"/>
      <c r="F304" s="296"/>
      <c r="G304" s="296"/>
      <c r="H304" s="296"/>
      <c r="I304" s="301"/>
      <c r="J304" s="297"/>
    </row>
    <row r="305" spans="1:10" ht="15.6" x14ac:dyDescent="0.25">
      <c r="A305" s="296"/>
      <c r="B305" s="296"/>
      <c r="C305" s="296"/>
      <c r="D305" s="296"/>
      <c r="E305" s="296"/>
      <c r="F305" s="296"/>
      <c r="G305" s="296"/>
      <c r="H305" s="296"/>
      <c r="I305" s="301"/>
      <c r="J305" s="297"/>
    </row>
    <row r="306" spans="1:10" ht="15.6" x14ac:dyDescent="0.25">
      <c r="A306" s="296"/>
      <c r="B306" s="296"/>
      <c r="C306" s="296"/>
      <c r="D306" s="296"/>
      <c r="E306" s="296"/>
      <c r="F306" s="296"/>
      <c r="G306" s="296"/>
      <c r="H306" s="296"/>
      <c r="I306" s="301"/>
      <c r="J306" s="297"/>
    </row>
    <row r="307" spans="1:10" ht="15.6" x14ac:dyDescent="0.25">
      <c r="A307" s="296"/>
      <c r="B307" s="296"/>
      <c r="C307" s="296"/>
      <c r="D307" s="296"/>
      <c r="E307" s="296"/>
      <c r="F307" s="296"/>
      <c r="G307" s="296"/>
      <c r="H307" s="296"/>
      <c r="I307" s="301"/>
      <c r="J307" s="297"/>
    </row>
    <row r="308" spans="1:10" ht="15.6" x14ac:dyDescent="0.25">
      <c r="A308" s="296"/>
      <c r="B308" s="296"/>
      <c r="C308" s="296"/>
      <c r="D308" s="296"/>
      <c r="E308" s="296"/>
      <c r="F308" s="296"/>
      <c r="G308" s="296"/>
      <c r="H308" s="296"/>
      <c r="I308" s="301"/>
      <c r="J308" s="297"/>
    </row>
    <row r="309" spans="1:10" ht="15.6" x14ac:dyDescent="0.25">
      <c r="A309" s="296"/>
      <c r="B309" s="296"/>
      <c r="C309" s="296"/>
      <c r="D309" s="296"/>
      <c r="E309" s="296"/>
      <c r="F309" s="296"/>
      <c r="G309" s="296"/>
      <c r="H309" s="296"/>
      <c r="I309" s="301"/>
      <c r="J309" s="297"/>
    </row>
    <row r="310" spans="1:10" ht="15.6" x14ac:dyDescent="0.25">
      <c r="A310" s="296"/>
      <c r="B310" s="296"/>
      <c r="C310" s="296"/>
      <c r="D310" s="296"/>
      <c r="E310" s="296"/>
      <c r="F310" s="296"/>
      <c r="G310" s="296"/>
      <c r="H310" s="296"/>
      <c r="I310" s="301"/>
      <c r="J310" s="297"/>
    </row>
    <row r="311" spans="1:10" ht="15.6" x14ac:dyDescent="0.25">
      <c r="A311" s="296"/>
      <c r="B311" s="296"/>
      <c r="C311" s="296"/>
      <c r="D311" s="296"/>
      <c r="E311" s="296"/>
      <c r="F311" s="296"/>
      <c r="G311" s="296"/>
      <c r="H311" s="296"/>
      <c r="I311" s="301"/>
      <c r="J311" s="297"/>
    </row>
    <row r="312" spans="1:10" ht="15.6" x14ac:dyDescent="0.25">
      <c r="A312" s="296"/>
      <c r="B312" s="296"/>
      <c r="C312" s="296"/>
      <c r="D312" s="296"/>
      <c r="E312" s="296"/>
      <c r="F312" s="296"/>
      <c r="G312" s="296"/>
      <c r="H312" s="296"/>
      <c r="I312" s="301"/>
      <c r="J312" s="297"/>
    </row>
    <row r="313" spans="1:10" ht="15.6" x14ac:dyDescent="0.25">
      <c r="A313" s="296"/>
      <c r="B313" s="296"/>
      <c r="C313" s="296"/>
      <c r="D313" s="296"/>
      <c r="E313" s="296"/>
      <c r="F313" s="296"/>
      <c r="G313" s="296"/>
      <c r="H313" s="296"/>
      <c r="I313" s="301"/>
      <c r="J313" s="297"/>
    </row>
    <row r="314" spans="1:10" ht="15.6" x14ac:dyDescent="0.25">
      <c r="A314" s="296"/>
      <c r="B314" s="296"/>
      <c r="C314" s="296"/>
      <c r="D314" s="296"/>
      <c r="E314" s="296"/>
      <c r="F314" s="296"/>
      <c r="G314" s="296"/>
      <c r="H314" s="296"/>
      <c r="I314" s="301"/>
      <c r="J314" s="297"/>
    </row>
    <row r="315" spans="1:10" ht="15.6" x14ac:dyDescent="0.25">
      <c r="A315" s="296"/>
      <c r="B315" s="296"/>
      <c r="C315" s="296"/>
      <c r="D315" s="296"/>
      <c r="E315" s="296"/>
      <c r="F315" s="296"/>
      <c r="G315" s="296"/>
      <c r="H315" s="296"/>
      <c r="I315" s="301"/>
      <c r="J315" s="297"/>
    </row>
    <row r="316" spans="1:10" ht="15.6" x14ac:dyDescent="0.25">
      <c r="A316" s="296"/>
      <c r="B316" s="296"/>
      <c r="C316" s="296"/>
      <c r="D316" s="296"/>
      <c r="E316" s="296"/>
      <c r="F316" s="296"/>
      <c r="G316" s="296"/>
      <c r="H316" s="296"/>
      <c r="I316" s="301"/>
      <c r="J316" s="297"/>
    </row>
    <row r="317" spans="1:10" ht="15.6" x14ac:dyDescent="0.25">
      <c r="A317" s="296"/>
      <c r="B317" s="296"/>
      <c r="C317" s="296"/>
      <c r="D317" s="296"/>
      <c r="E317" s="296"/>
      <c r="F317" s="296"/>
      <c r="G317" s="296"/>
      <c r="H317" s="296"/>
      <c r="I317" s="301"/>
      <c r="J317" s="297"/>
    </row>
    <row r="318" spans="1:10" ht="15.6" x14ac:dyDescent="0.25">
      <c r="A318" s="296"/>
      <c r="B318" s="296"/>
      <c r="C318" s="296"/>
      <c r="D318" s="296"/>
      <c r="E318" s="296"/>
      <c r="F318" s="296"/>
      <c r="G318" s="296"/>
      <c r="H318" s="296"/>
      <c r="I318" s="301"/>
      <c r="J318" s="297"/>
    </row>
    <row r="319" spans="1:10" ht="15.6" x14ac:dyDescent="0.25">
      <c r="A319" s="296"/>
      <c r="B319" s="296"/>
      <c r="C319" s="296"/>
      <c r="D319" s="296"/>
      <c r="E319" s="296"/>
      <c r="F319" s="296"/>
      <c r="G319" s="296"/>
      <c r="H319" s="296"/>
      <c r="I319" s="301"/>
      <c r="J319" s="297"/>
    </row>
    <row r="320" spans="1:10" ht="15.6" x14ac:dyDescent="0.25">
      <c r="A320" s="296"/>
      <c r="B320" s="296"/>
      <c r="C320" s="296"/>
      <c r="D320" s="296"/>
      <c r="E320" s="296"/>
      <c r="F320" s="296"/>
      <c r="G320" s="296"/>
      <c r="H320" s="296"/>
      <c r="I320" s="301"/>
      <c r="J320" s="297"/>
    </row>
    <row r="321" spans="1:10" ht="15.6" x14ac:dyDescent="0.25">
      <c r="A321" s="296"/>
      <c r="B321" s="296"/>
      <c r="C321" s="296"/>
      <c r="D321" s="296"/>
      <c r="E321" s="296"/>
      <c r="F321" s="296"/>
      <c r="G321" s="296"/>
      <c r="H321" s="296"/>
      <c r="I321" s="301"/>
      <c r="J321" s="297"/>
    </row>
    <row r="322" spans="1:10" ht="15.6" x14ac:dyDescent="0.25">
      <c r="A322" s="296"/>
      <c r="B322" s="296"/>
      <c r="C322" s="296"/>
      <c r="D322" s="296"/>
      <c r="E322" s="296"/>
      <c r="F322" s="296"/>
      <c r="G322" s="296"/>
      <c r="H322" s="296"/>
      <c r="I322" s="301"/>
      <c r="J322" s="297"/>
    </row>
    <row r="323" spans="1:10" ht="15.6" x14ac:dyDescent="0.25">
      <c r="A323" s="296"/>
      <c r="B323" s="296"/>
      <c r="C323" s="296"/>
      <c r="D323" s="296"/>
      <c r="E323" s="296"/>
      <c r="F323" s="296"/>
      <c r="G323" s="296"/>
      <c r="H323" s="296"/>
      <c r="I323" s="301"/>
      <c r="J323" s="297"/>
    </row>
    <row r="324" spans="1:10" ht="15.6" x14ac:dyDescent="0.25">
      <c r="A324" s="296"/>
      <c r="B324" s="296"/>
      <c r="C324" s="296"/>
      <c r="D324" s="296"/>
      <c r="E324" s="296"/>
      <c r="F324" s="296"/>
      <c r="G324" s="296"/>
      <c r="H324" s="296"/>
      <c r="I324" s="301"/>
      <c r="J324" s="297"/>
    </row>
    <row r="325" spans="1:10" ht="15.6" x14ac:dyDescent="0.25">
      <c r="A325" s="296"/>
      <c r="B325" s="296"/>
      <c r="C325" s="296"/>
      <c r="D325" s="296"/>
      <c r="E325" s="296"/>
      <c r="F325" s="296"/>
      <c r="G325" s="296"/>
      <c r="H325" s="296"/>
      <c r="I325" s="301"/>
      <c r="J325" s="297"/>
    </row>
    <row r="326" spans="1:10" ht="15.6" x14ac:dyDescent="0.25">
      <c r="A326" s="296"/>
      <c r="B326" s="296"/>
      <c r="C326" s="296"/>
      <c r="D326" s="296"/>
      <c r="E326" s="296"/>
      <c r="F326" s="296"/>
      <c r="G326" s="296"/>
      <c r="H326" s="296"/>
      <c r="I326" s="301"/>
      <c r="J326" s="297"/>
    </row>
    <row r="327" spans="1:10" ht="15.6" x14ac:dyDescent="0.25">
      <c r="A327" s="296"/>
      <c r="B327" s="296"/>
      <c r="C327" s="296"/>
      <c r="D327" s="296"/>
      <c r="E327" s="296"/>
      <c r="F327" s="296"/>
      <c r="G327" s="296"/>
      <c r="H327" s="296"/>
      <c r="I327" s="301"/>
      <c r="J327" s="297"/>
    </row>
    <row r="328" spans="1:10" ht="15.6" x14ac:dyDescent="0.25">
      <c r="A328" s="296"/>
      <c r="B328" s="296"/>
      <c r="C328" s="296"/>
      <c r="D328" s="296"/>
      <c r="E328" s="296"/>
      <c r="F328" s="296"/>
      <c r="G328" s="296"/>
      <c r="H328" s="296"/>
      <c r="I328" s="301"/>
      <c r="J328" s="297"/>
    </row>
    <row r="329" spans="1:10" ht="15.6" x14ac:dyDescent="0.25">
      <c r="A329" s="296"/>
      <c r="B329" s="296"/>
      <c r="C329" s="296"/>
      <c r="D329" s="296"/>
      <c r="E329" s="296"/>
      <c r="F329" s="296"/>
      <c r="G329" s="296"/>
      <c r="H329" s="296"/>
      <c r="I329" s="301"/>
      <c r="J329" s="297"/>
    </row>
    <row r="330" spans="1:10" ht="15.6" x14ac:dyDescent="0.25">
      <c r="A330" s="296"/>
      <c r="B330" s="296"/>
      <c r="C330" s="296"/>
      <c r="D330" s="296"/>
      <c r="E330" s="296"/>
      <c r="F330" s="296"/>
      <c r="G330" s="296"/>
      <c r="H330" s="296"/>
      <c r="I330" s="301"/>
      <c r="J330" s="297"/>
    </row>
    <row r="331" spans="1:10" ht="15.6" x14ac:dyDescent="0.25">
      <c r="A331" s="296"/>
      <c r="B331" s="296"/>
      <c r="C331" s="296"/>
      <c r="D331" s="296"/>
      <c r="E331" s="296"/>
      <c r="F331" s="296"/>
      <c r="G331" s="296"/>
      <c r="H331" s="296"/>
      <c r="I331" s="301"/>
      <c r="J331" s="297"/>
    </row>
    <row r="332" spans="1:10" ht="15.6" x14ac:dyDescent="0.25">
      <c r="A332" s="296"/>
      <c r="B332" s="296"/>
      <c r="C332" s="296"/>
      <c r="D332" s="296"/>
      <c r="E332" s="296"/>
      <c r="F332" s="296"/>
      <c r="G332" s="296"/>
      <c r="H332" s="296"/>
      <c r="I332" s="301"/>
      <c r="J332" s="297"/>
    </row>
    <row r="333" spans="1:10" ht="15.6" x14ac:dyDescent="0.25">
      <c r="A333" s="24" t="s">
        <v>1</v>
      </c>
      <c r="B333" s="24"/>
      <c r="C333" s="24">
        <f>SUM(C6:C332)</f>
        <v>0</v>
      </c>
      <c r="D333" s="24">
        <f t="shared" ref="D333:H333" si="0">SUM(D6:D332)</f>
        <v>0</v>
      </c>
      <c r="E333" s="24">
        <f t="shared" si="0"/>
        <v>0</v>
      </c>
      <c r="F333" s="24">
        <f t="shared" si="0"/>
        <v>0</v>
      </c>
      <c r="G333" s="24">
        <f t="shared" si="0"/>
        <v>0</v>
      </c>
      <c r="H333" s="24">
        <f t="shared" si="0"/>
        <v>0</v>
      </c>
      <c r="I333" s="78"/>
      <c r="J333" s="104"/>
    </row>
  </sheetData>
  <sheetProtection password="C587" sheet="1" objects="1" scenarios="1" formatColumns="0" formatRows="0" selectLockedCells="1"/>
  <mergeCells count="9">
    <mergeCell ref="J3:J5"/>
    <mergeCell ref="A1:J2"/>
    <mergeCell ref="A3:A5"/>
    <mergeCell ref="B3:B5"/>
    <mergeCell ref="C3:H3"/>
    <mergeCell ref="I3:I5"/>
    <mergeCell ref="C4:F4"/>
    <mergeCell ref="G4:G5"/>
    <mergeCell ref="H4:H5"/>
  </mergeCells>
  <phoneticPr fontId="0" type="noConversion"/>
  <dataValidations count="1">
    <dataValidation type="date" allowBlank="1" sqref="A6">
      <formula1>38353</formula1>
      <formula2>40179</formula2>
    </dataValidation>
  </dataValidations>
  <pageMargins left="0.75" right="0.75" top="1" bottom="1" header="0.5" footer="0.5"/>
  <pageSetup paperSize="9" scale="6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zoomScale="70" zoomScaleNormal="70" workbookViewId="0">
      <selection activeCell="A5" sqref="A5"/>
    </sheetView>
  </sheetViews>
  <sheetFormatPr defaultColWidth="8.88671875" defaultRowHeight="13.2" x14ac:dyDescent="0.25"/>
  <cols>
    <col min="1" max="1" width="20.88671875" style="26" customWidth="1"/>
    <col min="2" max="2" width="26.6640625" style="100" customWidth="1"/>
    <col min="3" max="3" width="25.44140625" style="100" customWidth="1"/>
    <col min="4" max="4" width="21.6640625" style="26" customWidth="1"/>
    <col min="5" max="5" width="26.88671875" style="26" customWidth="1"/>
    <col min="6" max="6" width="23.5546875" style="77" customWidth="1"/>
    <col min="7" max="7" width="44" style="100" customWidth="1"/>
    <col min="8" max="16384" width="8.88671875" style="26"/>
  </cols>
  <sheetData>
    <row r="1" spans="1:7" ht="12.75" customHeight="1" thickBot="1" x14ac:dyDescent="0.3">
      <c r="A1" s="112" t="s">
        <v>55</v>
      </c>
      <c r="B1" s="112"/>
      <c r="C1" s="112"/>
      <c r="D1" s="112"/>
      <c r="E1" s="112"/>
      <c r="F1" s="112"/>
      <c r="G1" s="112"/>
    </row>
    <row r="2" spans="1:7" ht="13.5" customHeight="1" thickBot="1" x14ac:dyDescent="0.3">
      <c r="A2" s="112"/>
      <c r="B2" s="112"/>
      <c r="C2" s="112"/>
      <c r="D2" s="112"/>
      <c r="E2" s="112"/>
      <c r="F2" s="112"/>
      <c r="G2" s="112"/>
    </row>
    <row r="3" spans="1:7" ht="63.75" customHeight="1" thickBot="1" x14ac:dyDescent="0.3">
      <c r="A3" s="113" t="s">
        <v>2</v>
      </c>
      <c r="B3" s="113" t="s">
        <v>223</v>
      </c>
      <c r="C3" s="113"/>
      <c r="D3" s="113" t="s">
        <v>216</v>
      </c>
      <c r="E3" s="113" t="s">
        <v>231</v>
      </c>
      <c r="F3" s="113" t="s">
        <v>230</v>
      </c>
      <c r="G3" s="114" t="s">
        <v>229</v>
      </c>
    </row>
    <row r="4" spans="1:7" ht="37.950000000000003" customHeight="1" thickBot="1" x14ac:dyDescent="0.3">
      <c r="A4" s="113"/>
      <c r="B4" s="91" t="s">
        <v>224</v>
      </c>
      <c r="C4" s="91" t="s">
        <v>225</v>
      </c>
      <c r="D4" s="113"/>
      <c r="E4" s="113"/>
      <c r="F4" s="113"/>
      <c r="G4" s="116"/>
    </row>
    <row r="5" spans="1:7" ht="15.6" x14ac:dyDescent="0.25">
      <c r="A5" s="315"/>
      <c r="B5" s="293"/>
      <c r="C5" s="293"/>
      <c r="D5" s="300"/>
      <c r="E5" s="300"/>
      <c r="F5" s="300"/>
      <c r="G5" s="293"/>
    </row>
    <row r="6" spans="1:7" ht="15.6" x14ac:dyDescent="0.25">
      <c r="A6" s="301"/>
      <c r="B6" s="297"/>
      <c r="C6" s="297"/>
      <c r="D6" s="301"/>
      <c r="E6" s="301"/>
      <c r="F6" s="301"/>
      <c r="G6" s="297"/>
    </row>
    <row r="7" spans="1:7" ht="15.6" x14ac:dyDescent="0.25">
      <c r="A7" s="316"/>
      <c r="B7" s="297"/>
      <c r="C7" s="297"/>
      <c r="D7" s="301"/>
      <c r="E7" s="301"/>
      <c r="F7" s="301"/>
      <c r="G7" s="297"/>
    </row>
    <row r="8" spans="1:7" ht="15.6" x14ac:dyDescent="0.25">
      <c r="A8" s="316"/>
      <c r="B8" s="297"/>
      <c r="C8" s="297"/>
      <c r="D8" s="301"/>
      <c r="E8" s="301"/>
      <c r="F8" s="301"/>
      <c r="G8" s="297"/>
    </row>
    <row r="9" spans="1:7" ht="15.6" x14ac:dyDescent="0.25">
      <c r="A9" s="301"/>
      <c r="B9" s="297"/>
      <c r="C9" s="297"/>
      <c r="D9" s="301"/>
      <c r="E9" s="301"/>
      <c r="F9" s="301"/>
      <c r="G9" s="297"/>
    </row>
    <row r="10" spans="1:7" ht="15.6" x14ac:dyDescent="0.25">
      <c r="A10" s="301"/>
      <c r="B10" s="297"/>
      <c r="C10" s="297"/>
      <c r="D10" s="301"/>
      <c r="E10" s="301"/>
      <c r="F10" s="301"/>
      <c r="G10" s="297"/>
    </row>
    <row r="11" spans="1:7" ht="15.6" x14ac:dyDescent="0.25">
      <c r="A11" s="301"/>
      <c r="B11" s="297"/>
      <c r="C11" s="297"/>
      <c r="D11" s="301"/>
      <c r="E11" s="301"/>
      <c r="F11" s="301"/>
      <c r="G11" s="297"/>
    </row>
    <row r="12" spans="1:7" ht="15.6" x14ac:dyDescent="0.25">
      <c r="A12" s="301"/>
      <c r="B12" s="297"/>
      <c r="C12" s="297"/>
      <c r="D12" s="301"/>
      <c r="E12" s="301"/>
      <c r="F12" s="301"/>
      <c r="G12" s="297"/>
    </row>
    <row r="13" spans="1:7" ht="15.6" x14ac:dyDescent="0.25">
      <c r="A13" s="301"/>
      <c r="B13" s="297"/>
      <c r="C13" s="297"/>
      <c r="D13" s="301"/>
      <c r="E13" s="301"/>
      <c r="F13" s="301"/>
      <c r="G13" s="297"/>
    </row>
    <row r="14" spans="1:7" ht="15.6" x14ac:dyDescent="0.25">
      <c r="A14" s="301"/>
      <c r="B14" s="297"/>
      <c r="C14" s="297"/>
      <c r="D14" s="301"/>
      <c r="E14" s="301"/>
      <c r="F14" s="301"/>
      <c r="G14" s="297"/>
    </row>
    <row r="15" spans="1:7" ht="15.6" x14ac:dyDescent="0.25">
      <c r="A15" s="301"/>
      <c r="B15" s="297"/>
      <c r="C15" s="297"/>
      <c r="D15" s="301"/>
      <c r="E15" s="301"/>
      <c r="F15" s="301"/>
      <c r="G15" s="297"/>
    </row>
    <row r="16" spans="1:7" ht="15.6" x14ac:dyDescent="0.25">
      <c r="A16" s="301"/>
      <c r="B16" s="297"/>
      <c r="C16" s="297"/>
      <c r="D16" s="301"/>
      <c r="E16" s="301"/>
      <c r="F16" s="301"/>
      <c r="G16" s="297"/>
    </row>
    <row r="17" spans="1:7" ht="15.6" x14ac:dyDescent="0.25">
      <c r="A17" s="301"/>
      <c r="B17" s="297"/>
      <c r="C17" s="297"/>
      <c r="D17" s="301"/>
      <c r="E17" s="301"/>
      <c r="F17" s="301"/>
      <c r="G17" s="297"/>
    </row>
    <row r="18" spans="1:7" ht="15.6" x14ac:dyDescent="0.25">
      <c r="A18" s="301"/>
      <c r="B18" s="297"/>
      <c r="C18" s="297"/>
      <c r="D18" s="301"/>
      <c r="E18" s="301"/>
      <c r="F18" s="301"/>
      <c r="G18" s="297"/>
    </row>
    <row r="19" spans="1:7" ht="15.6" x14ac:dyDescent="0.25">
      <c r="A19" s="301"/>
      <c r="B19" s="297"/>
      <c r="C19" s="297"/>
      <c r="D19" s="301"/>
      <c r="E19" s="301"/>
      <c r="F19" s="301"/>
      <c r="G19" s="297"/>
    </row>
    <row r="20" spans="1:7" ht="15.6" x14ac:dyDescent="0.25">
      <c r="A20" s="301"/>
      <c r="B20" s="297"/>
      <c r="C20" s="297"/>
      <c r="D20" s="301"/>
      <c r="E20" s="301"/>
      <c r="F20" s="301"/>
      <c r="G20" s="297"/>
    </row>
    <row r="21" spans="1:7" ht="15.6" x14ac:dyDescent="0.25">
      <c r="A21" s="301"/>
      <c r="B21" s="297"/>
      <c r="C21" s="297"/>
      <c r="D21" s="301"/>
      <c r="E21" s="301"/>
      <c r="F21" s="301"/>
      <c r="G21" s="297"/>
    </row>
    <row r="22" spans="1:7" ht="15.6" x14ac:dyDescent="0.25">
      <c r="A22" s="301"/>
      <c r="B22" s="297"/>
      <c r="C22" s="297"/>
      <c r="D22" s="301"/>
      <c r="E22" s="301"/>
      <c r="F22" s="301"/>
      <c r="G22" s="297"/>
    </row>
    <row r="23" spans="1:7" ht="15.6" x14ac:dyDescent="0.25">
      <c r="A23" s="301"/>
      <c r="B23" s="297"/>
      <c r="C23" s="297"/>
      <c r="D23" s="301"/>
      <c r="E23" s="301"/>
      <c r="F23" s="301"/>
      <c r="G23" s="297"/>
    </row>
    <row r="24" spans="1:7" ht="15.6" x14ac:dyDescent="0.25">
      <c r="A24" s="301"/>
      <c r="B24" s="297"/>
      <c r="C24" s="297"/>
      <c r="D24" s="301"/>
      <c r="E24" s="301"/>
      <c r="F24" s="301"/>
      <c r="G24" s="297"/>
    </row>
    <row r="25" spans="1:7" ht="15.6" x14ac:dyDescent="0.25">
      <c r="A25" s="301"/>
      <c r="B25" s="297"/>
      <c r="C25" s="297"/>
      <c r="D25" s="301"/>
      <c r="E25" s="301"/>
      <c r="F25" s="301"/>
      <c r="G25" s="297"/>
    </row>
    <row r="26" spans="1:7" ht="15.6" x14ac:dyDescent="0.25">
      <c r="A26" s="301"/>
      <c r="B26" s="297"/>
      <c r="C26" s="297"/>
      <c r="D26" s="301"/>
      <c r="E26" s="301"/>
      <c r="F26" s="301"/>
      <c r="G26" s="297"/>
    </row>
    <row r="27" spans="1:7" ht="15.6" x14ac:dyDescent="0.25">
      <c r="A27" s="301"/>
      <c r="B27" s="297"/>
      <c r="C27" s="297"/>
      <c r="D27" s="301"/>
      <c r="E27" s="301"/>
      <c r="F27" s="301"/>
      <c r="G27" s="297"/>
    </row>
    <row r="28" spans="1:7" ht="15.6" x14ac:dyDescent="0.25">
      <c r="A28" s="301"/>
      <c r="B28" s="297"/>
      <c r="C28" s="297"/>
      <c r="D28" s="301"/>
      <c r="E28" s="301"/>
      <c r="F28" s="301"/>
      <c r="G28" s="297"/>
    </row>
    <row r="29" spans="1:7" ht="15.6" x14ac:dyDescent="0.25">
      <c r="A29" s="301"/>
      <c r="B29" s="297"/>
      <c r="C29" s="297"/>
      <c r="D29" s="301"/>
      <c r="E29" s="301"/>
      <c r="F29" s="301"/>
      <c r="G29" s="297"/>
    </row>
    <row r="30" spans="1:7" ht="15.6" x14ac:dyDescent="0.25">
      <c r="A30" s="301"/>
      <c r="B30" s="297"/>
      <c r="C30" s="297"/>
      <c r="D30" s="301"/>
      <c r="E30" s="301"/>
      <c r="F30" s="301"/>
      <c r="G30" s="297"/>
    </row>
    <row r="31" spans="1:7" ht="15.6" x14ac:dyDescent="0.25">
      <c r="A31" s="301"/>
      <c r="B31" s="297"/>
      <c r="C31" s="297"/>
      <c r="D31" s="301"/>
      <c r="E31" s="301"/>
      <c r="F31" s="301"/>
      <c r="G31" s="297"/>
    </row>
    <row r="32" spans="1:7" ht="15.6" x14ac:dyDescent="0.25">
      <c r="A32" s="301"/>
      <c r="B32" s="297"/>
      <c r="C32" s="297"/>
      <c r="D32" s="301"/>
      <c r="E32" s="301"/>
      <c r="F32" s="301"/>
      <c r="G32" s="297"/>
    </row>
    <row r="33" spans="1:7" ht="15.6" x14ac:dyDescent="0.25">
      <c r="A33" s="301"/>
      <c r="B33" s="297"/>
      <c r="C33" s="297"/>
      <c r="D33" s="301"/>
      <c r="E33" s="301"/>
      <c r="F33" s="301"/>
      <c r="G33" s="297"/>
    </row>
    <row r="34" spans="1:7" ht="15.6" x14ac:dyDescent="0.25">
      <c r="A34" s="301"/>
      <c r="B34" s="297"/>
      <c r="C34" s="297"/>
      <c r="D34" s="301"/>
      <c r="E34" s="301"/>
      <c r="F34" s="301"/>
      <c r="G34" s="297"/>
    </row>
    <row r="35" spans="1:7" ht="15.6" x14ac:dyDescent="0.25">
      <c r="A35" s="301"/>
      <c r="B35" s="297"/>
      <c r="C35" s="297"/>
      <c r="D35" s="301"/>
      <c r="E35" s="301"/>
      <c r="F35" s="301"/>
      <c r="G35" s="297"/>
    </row>
    <row r="36" spans="1:7" ht="15.6" x14ac:dyDescent="0.25">
      <c r="A36" s="301"/>
      <c r="B36" s="297"/>
      <c r="C36" s="297"/>
      <c r="D36" s="301"/>
      <c r="E36" s="301"/>
      <c r="F36" s="301"/>
      <c r="G36" s="297"/>
    </row>
    <row r="37" spans="1:7" ht="15.6" x14ac:dyDescent="0.25">
      <c r="A37" s="301"/>
      <c r="B37" s="297"/>
      <c r="C37" s="297"/>
      <c r="D37" s="301"/>
      <c r="E37" s="301"/>
      <c r="F37" s="301"/>
      <c r="G37" s="297"/>
    </row>
    <row r="38" spans="1:7" ht="15.6" x14ac:dyDescent="0.25">
      <c r="A38" s="301"/>
      <c r="B38" s="297"/>
      <c r="C38" s="297"/>
      <c r="D38" s="301"/>
      <c r="E38" s="301"/>
      <c r="F38" s="301"/>
      <c r="G38" s="297"/>
    </row>
    <row r="39" spans="1:7" ht="15.6" x14ac:dyDescent="0.25">
      <c r="A39" s="301"/>
      <c r="B39" s="297"/>
      <c r="C39" s="297"/>
      <c r="D39" s="301"/>
      <c r="E39" s="301"/>
      <c r="F39" s="301"/>
      <c r="G39" s="297"/>
    </row>
    <row r="40" spans="1:7" ht="15.6" x14ac:dyDescent="0.25">
      <c r="A40" s="301"/>
      <c r="B40" s="297"/>
      <c r="C40" s="297"/>
      <c r="D40" s="301"/>
      <c r="E40" s="301"/>
      <c r="F40" s="301"/>
      <c r="G40" s="297"/>
    </row>
    <row r="41" spans="1:7" ht="15.6" x14ac:dyDescent="0.25">
      <c r="A41" s="301"/>
      <c r="B41" s="297"/>
      <c r="C41" s="297"/>
      <c r="D41" s="301"/>
      <c r="E41" s="301"/>
      <c r="F41" s="301"/>
      <c r="G41" s="297"/>
    </row>
    <row r="42" spans="1:7" ht="15.6" x14ac:dyDescent="0.25">
      <c r="A42" s="301"/>
      <c r="B42" s="297"/>
      <c r="C42" s="297"/>
      <c r="D42" s="301"/>
      <c r="E42" s="301"/>
      <c r="F42" s="301"/>
      <c r="G42" s="297"/>
    </row>
    <row r="43" spans="1:7" ht="15.6" x14ac:dyDescent="0.25">
      <c r="A43" s="301"/>
      <c r="B43" s="297"/>
      <c r="C43" s="297"/>
      <c r="D43" s="301"/>
      <c r="E43" s="301"/>
      <c r="F43" s="301"/>
      <c r="G43" s="297"/>
    </row>
    <row r="44" spans="1:7" ht="15.6" x14ac:dyDescent="0.25">
      <c r="A44" s="301"/>
      <c r="B44" s="297"/>
      <c r="C44" s="297"/>
      <c r="D44" s="301"/>
      <c r="E44" s="301"/>
      <c r="F44" s="301"/>
      <c r="G44" s="297"/>
    </row>
    <row r="45" spans="1:7" ht="15.6" x14ac:dyDescent="0.25">
      <c r="A45" s="301"/>
      <c r="B45" s="297"/>
      <c r="C45" s="297"/>
      <c r="D45" s="301"/>
      <c r="E45" s="301"/>
      <c r="F45" s="301"/>
      <c r="G45" s="297"/>
    </row>
    <row r="46" spans="1:7" ht="15.6" x14ac:dyDescent="0.25">
      <c r="A46" s="301"/>
      <c r="B46" s="297"/>
      <c r="C46" s="297"/>
      <c r="D46" s="301"/>
      <c r="E46" s="301"/>
      <c r="F46" s="301"/>
      <c r="G46" s="297"/>
    </row>
    <row r="47" spans="1:7" ht="15.6" x14ac:dyDescent="0.25">
      <c r="A47" s="301"/>
      <c r="B47" s="297"/>
      <c r="C47" s="297"/>
      <c r="D47" s="301"/>
      <c r="E47" s="301"/>
      <c r="F47" s="301"/>
      <c r="G47" s="297"/>
    </row>
    <row r="48" spans="1:7" ht="15.6" x14ac:dyDescent="0.25">
      <c r="A48" s="301"/>
      <c r="B48" s="297"/>
      <c r="C48" s="297"/>
      <c r="D48" s="301"/>
      <c r="E48" s="301"/>
      <c r="F48" s="301"/>
      <c r="G48" s="297"/>
    </row>
    <row r="49" spans="1:7" ht="15.6" x14ac:dyDescent="0.25">
      <c r="A49" s="301"/>
      <c r="B49" s="297"/>
      <c r="C49" s="297"/>
      <c r="D49" s="301"/>
      <c r="E49" s="301"/>
      <c r="F49" s="301"/>
      <c r="G49" s="297"/>
    </row>
    <row r="50" spans="1:7" ht="15.6" x14ac:dyDescent="0.25">
      <c r="A50" s="301"/>
      <c r="B50" s="297"/>
      <c r="C50" s="297"/>
      <c r="D50" s="301"/>
      <c r="E50" s="301"/>
      <c r="F50" s="301"/>
      <c r="G50" s="297"/>
    </row>
    <row r="51" spans="1:7" ht="15.6" x14ac:dyDescent="0.25">
      <c r="A51" s="301"/>
      <c r="B51" s="297"/>
      <c r="C51" s="297"/>
      <c r="D51" s="301"/>
      <c r="E51" s="301"/>
      <c r="F51" s="301"/>
      <c r="G51" s="297"/>
    </row>
    <row r="52" spans="1:7" ht="15.6" x14ac:dyDescent="0.25">
      <c r="A52" s="301"/>
      <c r="B52" s="297"/>
      <c r="C52" s="297"/>
      <c r="D52" s="301"/>
      <c r="E52" s="301"/>
      <c r="F52" s="301"/>
      <c r="G52" s="297"/>
    </row>
    <row r="53" spans="1:7" ht="15.6" x14ac:dyDescent="0.25">
      <c r="A53" s="301"/>
      <c r="B53" s="297"/>
      <c r="C53" s="297"/>
      <c r="D53" s="301"/>
      <c r="E53" s="301"/>
      <c r="F53" s="301"/>
      <c r="G53" s="297"/>
    </row>
    <row r="54" spans="1:7" ht="15.6" x14ac:dyDescent="0.25">
      <c r="A54" s="301"/>
      <c r="B54" s="297"/>
      <c r="C54" s="297"/>
      <c r="D54" s="301"/>
      <c r="E54" s="301"/>
      <c r="F54" s="301"/>
      <c r="G54" s="297"/>
    </row>
    <row r="55" spans="1:7" ht="15.6" x14ac:dyDescent="0.25">
      <c r="A55" s="301"/>
      <c r="B55" s="297"/>
      <c r="C55" s="297"/>
      <c r="D55" s="301"/>
      <c r="E55" s="301"/>
      <c r="F55" s="301"/>
      <c r="G55" s="297"/>
    </row>
    <row r="56" spans="1:7" ht="15.6" x14ac:dyDescent="0.25">
      <c r="A56" s="301"/>
      <c r="B56" s="297"/>
      <c r="C56" s="297"/>
      <c r="D56" s="301"/>
      <c r="E56" s="301"/>
      <c r="F56" s="301"/>
      <c r="G56" s="297"/>
    </row>
    <row r="57" spans="1:7" ht="15.6" x14ac:dyDescent="0.25">
      <c r="A57" s="301"/>
      <c r="B57" s="297"/>
      <c r="C57" s="297"/>
      <c r="D57" s="301"/>
      <c r="E57" s="301"/>
      <c r="F57" s="301"/>
      <c r="G57" s="297"/>
    </row>
    <row r="58" spans="1:7" ht="15.6" x14ac:dyDescent="0.25">
      <c r="A58" s="301"/>
      <c r="B58" s="297"/>
      <c r="C58" s="297"/>
      <c r="D58" s="301"/>
      <c r="E58" s="301"/>
      <c r="F58" s="301"/>
      <c r="G58" s="297"/>
    </row>
    <row r="59" spans="1:7" ht="15.6" x14ac:dyDescent="0.25">
      <c r="A59" s="301"/>
      <c r="B59" s="297"/>
      <c r="C59" s="297"/>
      <c r="D59" s="301"/>
      <c r="E59" s="301"/>
      <c r="F59" s="301"/>
      <c r="G59" s="297"/>
    </row>
    <row r="60" spans="1:7" ht="15.6" x14ac:dyDescent="0.25">
      <c r="A60" s="301"/>
      <c r="B60" s="297"/>
      <c r="C60" s="297"/>
      <c r="D60" s="301"/>
      <c r="E60" s="301"/>
      <c r="F60" s="301"/>
      <c r="G60" s="297"/>
    </row>
    <row r="61" spans="1:7" ht="15.6" x14ac:dyDescent="0.25">
      <c r="A61" s="301"/>
      <c r="B61" s="297"/>
      <c r="C61" s="297"/>
      <c r="D61" s="301"/>
      <c r="E61" s="301"/>
      <c r="F61" s="301"/>
      <c r="G61" s="297"/>
    </row>
    <row r="62" spans="1:7" ht="15.6" x14ac:dyDescent="0.25">
      <c r="A62" s="301"/>
      <c r="B62" s="297"/>
      <c r="C62" s="297"/>
      <c r="D62" s="301"/>
      <c r="E62" s="301"/>
      <c r="F62" s="301"/>
      <c r="G62" s="297"/>
    </row>
    <row r="63" spans="1:7" ht="15.6" x14ac:dyDescent="0.25">
      <c r="A63" s="301"/>
      <c r="B63" s="297"/>
      <c r="C63" s="297"/>
      <c r="D63" s="301"/>
      <c r="E63" s="301"/>
      <c r="F63" s="301"/>
      <c r="G63" s="297"/>
    </row>
    <row r="64" spans="1:7" ht="15.6" x14ac:dyDescent="0.25">
      <c r="A64" s="301"/>
      <c r="B64" s="297"/>
      <c r="C64" s="297"/>
      <c r="D64" s="301"/>
      <c r="E64" s="301"/>
      <c r="F64" s="301"/>
      <c r="G64" s="297"/>
    </row>
    <row r="65" spans="1:7" ht="15.6" x14ac:dyDescent="0.25">
      <c r="A65" s="301"/>
      <c r="B65" s="297"/>
      <c r="C65" s="297"/>
      <c r="D65" s="301"/>
      <c r="E65" s="301"/>
      <c r="F65" s="301"/>
      <c r="G65" s="297"/>
    </row>
    <row r="66" spans="1:7" ht="15.6" x14ac:dyDescent="0.25">
      <c r="A66" s="301"/>
      <c r="B66" s="297"/>
      <c r="C66" s="297"/>
      <c r="D66" s="301"/>
      <c r="E66" s="301"/>
      <c r="F66" s="301"/>
      <c r="G66" s="297"/>
    </row>
    <row r="67" spans="1:7" ht="15.6" x14ac:dyDescent="0.25">
      <c r="A67" s="301"/>
      <c r="B67" s="297"/>
      <c r="C67" s="297"/>
      <c r="D67" s="301"/>
      <c r="E67" s="301"/>
      <c r="F67" s="301"/>
      <c r="G67" s="297"/>
    </row>
    <row r="68" spans="1:7" ht="15.6" x14ac:dyDescent="0.25">
      <c r="A68" s="301"/>
      <c r="B68" s="297"/>
      <c r="C68" s="297"/>
      <c r="D68" s="301"/>
      <c r="E68" s="301"/>
      <c r="F68" s="301"/>
      <c r="G68" s="297"/>
    </row>
    <row r="69" spans="1:7" ht="15.6" x14ac:dyDescent="0.25">
      <c r="A69" s="301"/>
      <c r="B69" s="297"/>
      <c r="C69" s="297"/>
      <c r="D69" s="301"/>
      <c r="E69" s="301"/>
      <c r="F69" s="301"/>
      <c r="G69" s="297"/>
    </row>
    <row r="70" spans="1:7" ht="15.6" x14ac:dyDescent="0.25">
      <c r="A70" s="301"/>
      <c r="B70" s="297"/>
      <c r="C70" s="297"/>
      <c r="D70" s="301"/>
      <c r="E70" s="301"/>
      <c r="F70" s="301"/>
      <c r="G70" s="297"/>
    </row>
    <row r="71" spans="1:7" ht="15.6" x14ac:dyDescent="0.25">
      <c r="A71" s="301"/>
      <c r="B71" s="297"/>
      <c r="C71" s="297"/>
      <c r="D71" s="301"/>
      <c r="E71" s="301"/>
      <c r="F71" s="301"/>
      <c r="G71" s="297"/>
    </row>
    <row r="72" spans="1:7" ht="15.6" x14ac:dyDescent="0.25">
      <c r="A72" s="301"/>
      <c r="B72" s="297"/>
      <c r="C72" s="297"/>
      <c r="D72" s="301"/>
      <c r="E72" s="301"/>
      <c r="F72" s="301"/>
      <c r="G72" s="297"/>
    </row>
    <row r="73" spans="1:7" ht="15.6" x14ac:dyDescent="0.25">
      <c r="A73" s="301"/>
      <c r="B73" s="297"/>
      <c r="C73" s="297"/>
      <c r="D73" s="301"/>
      <c r="E73" s="301"/>
      <c r="F73" s="301"/>
      <c r="G73" s="297"/>
    </row>
    <row r="74" spans="1:7" ht="15.6" x14ac:dyDescent="0.25">
      <c r="A74" s="301"/>
      <c r="B74" s="297"/>
      <c r="C74" s="297"/>
      <c r="D74" s="301"/>
      <c r="E74" s="301"/>
      <c r="F74" s="301"/>
      <c r="G74" s="297"/>
    </row>
    <row r="75" spans="1:7" ht="15.6" x14ac:dyDescent="0.25">
      <c r="A75" s="301"/>
      <c r="B75" s="297"/>
      <c r="C75" s="297"/>
      <c r="D75" s="301"/>
      <c r="E75" s="301"/>
      <c r="F75" s="301"/>
      <c r="G75" s="297"/>
    </row>
    <row r="76" spans="1:7" ht="15.6" x14ac:dyDescent="0.25">
      <c r="A76" s="301"/>
      <c r="B76" s="297"/>
      <c r="C76" s="297"/>
      <c r="D76" s="301"/>
      <c r="E76" s="301"/>
      <c r="F76" s="301"/>
      <c r="G76" s="297"/>
    </row>
    <row r="77" spans="1:7" ht="15.6" x14ac:dyDescent="0.25">
      <c r="A77" s="301"/>
      <c r="B77" s="297"/>
      <c r="C77" s="297"/>
      <c r="D77" s="301"/>
      <c r="E77" s="301"/>
      <c r="F77" s="301"/>
      <c r="G77" s="297"/>
    </row>
    <row r="78" spans="1:7" ht="15.6" x14ac:dyDescent="0.25">
      <c r="A78" s="301"/>
      <c r="B78" s="297"/>
      <c r="C78" s="297"/>
      <c r="D78" s="301"/>
      <c r="E78" s="301"/>
      <c r="F78" s="301"/>
      <c r="G78" s="297"/>
    </row>
    <row r="79" spans="1:7" ht="15.6" x14ac:dyDescent="0.25">
      <c r="A79" s="301"/>
      <c r="B79" s="297"/>
      <c r="C79" s="297"/>
      <c r="D79" s="301"/>
      <c r="E79" s="301"/>
      <c r="F79" s="301"/>
      <c r="G79" s="297"/>
    </row>
    <row r="80" spans="1:7" ht="15.6" x14ac:dyDescent="0.25">
      <c r="A80" s="301"/>
      <c r="B80" s="297"/>
      <c r="C80" s="297"/>
      <c r="D80" s="301"/>
      <c r="E80" s="301"/>
      <c r="F80" s="301"/>
      <c r="G80" s="297"/>
    </row>
    <row r="81" spans="1:7" ht="15.6" x14ac:dyDescent="0.25">
      <c r="A81" s="301"/>
      <c r="B81" s="297"/>
      <c r="C81" s="297"/>
      <c r="D81" s="301"/>
      <c r="E81" s="301"/>
      <c r="F81" s="301"/>
      <c r="G81" s="297"/>
    </row>
    <row r="82" spans="1:7" ht="15.6" x14ac:dyDescent="0.25">
      <c r="A82" s="301"/>
      <c r="B82" s="297"/>
      <c r="C82" s="297"/>
      <c r="D82" s="301"/>
      <c r="E82" s="301"/>
      <c r="F82" s="301"/>
      <c r="G82" s="297"/>
    </row>
    <row r="83" spans="1:7" ht="15.6" x14ac:dyDescent="0.25">
      <c r="A83" s="301"/>
      <c r="B83" s="297"/>
      <c r="C83" s="297"/>
      <c r="D83" s="301"/>
      <c r="E83" s="301"/>
      <c r="F83" s="301"/>
      <c r="G83" s="297"/>
    </row>
    <row r="84" spans="1:7" ht="15.6" x14ac:dyDescent="0.25">
      <c r="A84" s="301"/>
      <c r="B84" s="297"/>
      <c r="C84" s="297"/>
      <c r="D84" s="301"/>
      <c r="E84" s="301"/>
      <c r="F84" s="301"/>
      <c r="G84" s="297"/>
    </row>
    <row r="85" spans="1:7" ht="15.6" x14ac:dyDescent="0.25">
      <c r="A85" s="301"/>
      <c r="B85" s="297"/>
      <c r="C85" s="297"/>
      <c r="D85" s="301"/>
      <c r="E85" s="301"/>
      <c r="F85" s="301"/>
      <c r="G85" s="297"/>
    </row>
    <row r="86" spans="1:7" ht="15.6" x14ac:dyDescent="0.25">
      <c r="A86" s="301"/>
      <c r="B86" s="297"/>
      <c r="C86" s="297"/>
      <c r="D86" s="301"/>
      <c r="E86" s="301"/>
      <c r="F86" s="301"/>
      <c r="G86" s="297"/>
    </row>
    <row r="87" spans="1:7" ht="15.6" x14ac:dyDescent="0.25">
      <c r="A87" s="301"/>
      <c r="B87" s="297"/>
      <c r="C87" s="297"/>
      <c r="D87" s="301"/>
      <c r="E87" s="301"/>
      <c r="F87" s="301"/>
      <c r="G87" s="297"/>
    </row>
    <row r="88" spans="1:7" ht="15.6" x14ac:dyDescent="0.25">
      <c r="A88" s="301"/>
      <c r="B88" s="297"/>
      <c r="C88" s="297"/>
      <c r="D88" s="301"/>
      <c r="E88" s="301"/>
      <c r="F88" s="301"/>
      <c r="G88" s="297"/>
    </row>
    <row r="89" spans="1:7" ht="15.6" x14ac:dyDescent="0.25">
      <c r="A89" s="301"/>
      <c r="B89" s="297"/>
      <c r="C89" s="297"/>
      <c r="D89" s="301"/>
      <c r="E89" s="301"/>
      <c r="F89" s="301"/>
      <c r="G89" s="297"/>
    </row>
    <row r="90" spans="1:7" ht="15.6" x14ac:dyDescent="0.25">
      <c r="A90" s="301"/>
      <c r="B90" s="297"/>
      <c r="C90" s="297"/>
      <c r="D90" s="301"/>
      <c r="E90" s="301"/>
      <c r="F90" s="301"/>
      <c r="G90" s="297"/>
    </row>
    <row r="91" spans="1:7" ht="15.6" x14ac:dyDescent="0.25">
      <c r="A91" s="301"/>
      <c r="B91" s="297"/>
      <c r="C91" s="297"/>
      <c r="D91" s="301"/>
      <c r="E91" s="301"/>
      <c r="F91" s="301"/>
      <c r="G91" s="297"/>
    </row>
    <row r="92" spans="1:7" ht="15.6" x14ac:dyDescent="0.25">
      <c r="A92" s="301"/>
      <c r="B92" s="297"/>
      <c r="C92" s="297"/>
      <c r="D92" s="301"/>
      <c r="E92" s="301"/>
      <c r="F92" s="301"/>
      <c r="G92" s="297"/>
    </row>
    <row r="93" spans="1:7" ht="15.6" x14ac:dyDescent="0.25">
      <c r="A93" s="301"/>
      <c r="B93" s="297"/>
      <c r="C93" s="297"/>
      <c r="D93" s="301"/>
      <c r="E93" s="301"/>
      <c r="F93" s="301"/>
      <c r="G93" s="297"/>
    </row>
    <row r="94" spans="1:7" ht="15.6" x14ac:dyDescent="0.25">
      <c r="A94" s="301"/>
      <c r="B94" s="297"/>
      <c r="C94" s="297"/>
      <c r="D94" s="301"/>
      <c r="E94" s="301"/>
      <c r="F94" s="301"/>
      <c r="G94" s="297"/>
    </row>
    <row r="95" spans="1:7" ht="15.6" x14ac:dyDescent="0.25">
      <c r="A95" s="301"/>
      <c r="B95" s="297"/>
      <c r="C95" s="297"/>
      <c r="D95" s="301"/>
      <c r="E95" s="301"/>
      <c r="F95" s="301"/>
      <c r="G95" s="297"/>
    </row>
    <row r="96" spans="1:7" ht="15.6" x14ac:dyDescent="0.25">
      <c r="A96" s="301"/>
      <c r="B96" s="297"/>
      <c r="C96" s="297"/>
      <c r="D96" s="301"/>
      <c r="E96" s="301"/>
      <c r="F96" s="301"/>
      <c r="G96" s="297"/>
    </row>
    <row r="97" spans="1:7" ht="15.6" x14ac:dyDescent="0.25">
      <c r="A97" s="301"/>
      <c r="B97" s="297"/>
      <c r="C97" s="297"/>
      <c r="D97" s="301"/>
      <c r="E97" s="301"/>
      <c r="F97" s="301"/>
      <c r="G97" s="297"/>
    </row>
    <row r="98" spans="1:7" ht="15.6" x14ac:dyDescent="0.25">
      <c r="A98" s="301"/>
      <c r="B98" s="297"/>
      <c r="C98" s="297"/>
      <c r="D98" s="301"/>
      <c r="E98" s="301"/>
      <c r="F98" s="301"/>
      <c r="G98" s="297"/>
    </row>
    <row r="99" spans="1:7" ht="15.6" x14ac:dyDescent="0.25">
      <c r="A99" s="301"/>
      <c r="B99" s="297"/>
      <c r="C99" s="297"/>
      <c r="D99" s="301"/>
      <c r="E99" s="301"/>
      <c r="F99" s="301"/>
      <c r="G99" s="297"/>
    </row>
    <row r="100" spans="1:7" ht="15.6" x14ac:dyDescent="0.25">
      <c r="A100" s="301"/>
      <c r="B100" s="297"/>
      <c r="C100" s="297"/>
      <c r="D100" s="301"/>
      <c r="E100" s="301"/>
      <c r="F100" s="301"/>
      <c r="G100" s="297"/>
    </row>
    <row r="101" spans="1:7" ht="15.6" x14ac:dyDescent="0.25">
      <c r="A101" s="301"/>
      <c r="B101" s="297"/>
      <c r="C101" s="297"/>
      <c r="D101" s="301"/>
      <c r="E101" s="301"/>
      <c r="F101" s="301"/>
      <c r="G101" s="297"/>
    </row>
    <row r="102" spans="1:7" ht="15.6" x14ac:dyDescent="0.25">
      <c r="A102" s="301"/>
      <c r="B102" s="297"/>
      <c r="C102" s="297"/>
      <c r="D102" s="301"/>
      <c r="E102" s="301"/>
      <c r="F102" s="301"/>
      <c r="G102" s="297"/>
    </row>
    <row r="103" spans="1:7" ht="15.6" x14ac:dyDescent="0.25">
      <c r="A103" s="301"/>
      <c r="B103" s="297"/>
      <c r="C103" s="297"/>
      <c r="D103" s="301"/>
      <c r="E103" s="301"/>
      <c r="F103" s="301"/>
      <c r="G103" s="297"/>
    </row>
    <row r="104" spans="1:7" ht="15.6" x14ac:dyDescent="0.25">
      <c r="A104" s="301"/>
      <c r="B104" s="297"/>
      <c r="C104" s="297"/>
      <c r="D104" s="301"/>
      <c r="E104" s="301"/>
      <c r="F104" s="301"/>
      <c r="G104" s="297"/>
    </row>
    <row r="105" spans="1:7" ht="15.6" x14ac:dyDescent="0.25">
      <c r="A105" s="301"/>
      <c r="B105" s="297"/>
      <c r="C105" s="297"/>
      <c r="D105" s="301"/>
      <c r="E105" s="301"/>
      <c r="F105" s="301"/>
      <c r="G105" s="297"/>
    </row>
    <row r="106" spans="1:7" ht="15.6" x14ac:dyDescent="0.25">
      <c r="A106" s="301"/>
      <c r="B106" s="297"/>
      <c r="C106" s="297"/>
      <c r="D106" s="301"/>
      <c r="E106" s="301"/>
      <c r="F106" s="301"/>
      <c r="G106" s="297"/>
    </row>
    <row r="107" spans="1:7" ht="15.6" x14ac:dyDescent="0.25">
      <c r="A107" s="301"/>
      <c r="B107" s="297"/>
      <c r="C107" s="297"/>
      <c r="D107" s="301"/>
      <c r="E107" s="301"/>
      <c r="F107" s="301"/>
      <c r="G107" s="297"/>
    </row>
    <row r="108" spans="1:7" ht="15.6" x14ac:dyDescent="0.25">
      <c r="A108" s="301"/>
      <c r="B108" s="297"/>
      <c r="C108" s="297"/>
      <c r="D108" s="301"/>
      <c r="E108" s="301"/>
      <c r="F108" s="301"/>
      <c r="G108" s="297"/>
    </row>
    <row r="109" spans="1:7" ht="15.6" x14ac:dyDescent="0.25">
      <c r="A109" s="301"/>
      <c r="B109" s="297"/>
      <c r="C109" s="297"/>
      <c r="D109" s="301"/>
      <c r="E109" s="301"/>
      <c r="F109" s="301"/>
      <c r="G109" s="297"/>
    </row>
    <row r="110" spans="1:7" ht="15.6" x14ac:dyDescent="0.25">
      <c r="A110" s="301"/>
      <c r="B110" s="297"/>
      <c r="C110" s="297"/>
      <c r="D110" s="301"/>
      <c r="E110" s="301"/>
      <c r="F110" s="301"/>
      <c r="G110" s="297"/>
    </row>
    <row r="111" spans="1:7" ht="15.6" x14ac:dyDescent="0.25">
      <c r="A111" s="301"/>
      <c r="B111" s="297"/>
      <c r="C111" s="297"/>
      <c r="D111" s="301"/>
      <c r="E111" s="301"/>
      <c r="F111" s="301"/>
      <c r="G111" s="297"/>
    </row>
    <row r="112" spans="1:7" ht="15.6" x14ac:dyDescent="0.25">
      <c r="A112" s="301"/>
      <c r="B112" s="297"/>
      <c r="C112" s="297"/>
      <c r="D112" s="301"/>
      <c r="E112" s="301"/>
      <c r="F112" s="301"/>
      <c r="G112" s="297"/>
    </row>
    <row r="113" spans="1:7" ht="15.6" x14ac:dyDescent="0.25">
      <c r="A113" s="301"/>
      <c r="B113" s="297"/>
      <c r="C113" s="297"/>
      <c r="D113" s="301"/>
      <c r="E113" s="301"/>
      <c r="F113" s="301"/>
      <c r="G113" s="297"/>
    </row>
    <row r="114" spans="1:7" ht="15.6" x14ac:dyDescent="0.25">
      <c r="A114" s="301"/>
      <c r="B114" s="297"/>
      <c r="C114" s="297"/>
      <c r="D114" s="301"/>
      <c r="E114" s="301"/>
      <c r="F114" s="301"/>
      <c r="G114" s="297"/>
    </row>
    <row r="115" spans="1:7" ht="15.6" x14ac:dyDescent="0.25">
      <c r="A115" s="301"/>
      <c r="B115" s="297"/>
      <c r="C115" s="297"/>
      <c r="D115" s="301"/>
      <c r="E115" s="301"/>
      <c r="F115" s="301"/>
      <c r="G115" s="297"/>
    </row>
    <row r="116" spans="1:7" ht="15.6" x14ac:dyDescent="0.25">
      <c r="A116" s="301"/>
      <c r="B116" s="297"/>
      <c r="C116" s="297"/>
      <c r="D116" s="301"/>
      <c r="E116" s="301"/>
      <c r="F116" s="301"/>
      <c r="G116" s="297"/>
    </row>
    <row r="117" spans="1:7" ht="15.6" x14ac:dyDescent="0.25">
      <c r="A117" s="301"/>
      <c r="B117" s="297"/>
      <c r="C117" s="297"/>
      <c r="D117" s="301"/>
      <c r="E117" s="301"/>
      <c r="F117" s="301"/>
      <c r="G117" s="297"/>
    </row>
    <row r="118" spans="1:7" ht="15.6" x14ac:dyDescent="0.25">
      <c r="A118" s="301"/>
      <c r="B118" s="297"/>
      <c r="C118" s="297"/>
      <c r="D118" s="301"/>
      <c r="E118" s="301"/>
      <c r="F118" s="301"/>
      <c r="G118" s="297"/>
    </row>
    <row r="119" spans="1:7" ht="15.6" x14ac:dyDescent="0.25">
      <c r="A119" s="301"/>
      <c r="B119" s="297"/>
      <c r="C119" s="297"/>
      <c r="D119" s="301"/>
      <c r="E119" s="301"/>
      <c r="F119" s="301"/>
      <c r="G119" s="297"/>
    </row>
    <row r="120" spans="1:7" ht="15.6" x14ac:dyDescent="0.25">
      <c r="A120" s="301"/>
      <c r="B120" s="297"/>
      <c r="C120" s="297"/>
      <c r="D120" s="301"/>
      <c r="E120" s="301"/>
      <c r="F120" s="301"/>
      <c r="G120" s="297"/>
    </row>
    <row r="121" spans="1:7" ht="15.6" x14ac:dyDescent="0.25">
      <c r="A121" s="301"/>
      <c r="B121" s="297"/>
      <c r="C121" s="297"/>
      <c r="D121" s="301"/>
      <c r="E121" s="301"/>
      <c r="F121" s="301"/>
      <c r="G121" s="297"/>
    </row>
    <row r="122" spans="1:7" ht="15.6" x14ac:dyDescent="0.25">
      <c r="A122" s="301"/>
      <c r="B122" s="297"/>
      <c r="C122" s="297"/>
      <c r="D122" s="301"/>
      <c r="E122" s="301"/>
      <c r="F122" s="301"/>
      <c r="G122" s="297"/>
    </row>
    <row r="123" spans="1:7" ht="15.6" x14ac:dyDescent="0.25">
      <c r="A123" s="301"/>
      <c r="B123" s="297"/>
      <c r="C123" s="297"/>
      <c r="D123" s="301"/>
      <c r="E123" s="301"/>
      <c r="F123" s="301"/>
      <c r="G123" s="297"/>
    </row>
    <row r="124" spans="1:7" ht="15.6" x14ac:dyDescent="0.25">
      <c r="A124" s="301"/>
      <c r="B124" s="297"/>
      <c r="C124" s="297"/>
      <c r="D124" s="301"/>
      <c r="E124" s="301"/>
      <c r="F124" s="301"/>
      <c r="G124" s="297"/>
    </row>
    <row r="125" spans="1:7" ht="15.6" x14ac:dyDescent="0.25">
      <c r="A125" s="301"/>
      <c r="B125" s="297"/>
      <c r="C125" s="297"/>
      <c r="D125" s="301"/>
      <c r="E125" s="301"/>
      <c r="F125" s="301"/>
      <c r="G125" s="297"/>
    </row>
    <row r="126" spans="1:7" ht="15.6" x14ac:dyDescent="0.25">
      <c r="A126" s="301"/>
      <c r="B126" s="297"/>
      <c r="C126" s="297"/>
      <c r="D126" s="301"/>
      <c r="E126" s="301"/>
      <c r="F126" s="301"/>
      <c r="G126" s="297"/>
    </row>
    <row r="127" spans="1:7" ht="15.6" x14ac:dyDescent="0.25">
      <c r="A127" s="301"/>
      <c r="B127" s="297"/>
      <c r="C127" s="297"/>
      <c r="D127" s="301"/>
      <c r="E127" s="301"/>
      <c r="F127" s="301"/>
      <c r="G127" s="297"/>
    </row>
    <row r="128" spans="1:7" ht="15.6" x14ac:dyDescent="0.25">
      <c r="A128" s="301"/>
      <c r="B128" s="297"/>
      <c r="C128" s="297"/>
      <c r="D128" s="301"/>
      <c r="E128" s="301"/>
      <c r="F128" s="301"/>
      <c r="G128" s="297"/>
    </row>
    <row r="129" spans="1:7" ht="15.6" x14ac:dyDescent="0.25">
      <c r="A129" s="301"/>
      <c r="B129" s="297"/>
      <c r="C129" s="297"/>
      <c r="D129" s="301"/>
      <c r="E129" s="301"/>
      <c r="F129" s="301"/>
      <c r="G129" s="297"/>
    </row>
    <row r="130" spans="1:7" ht="15.6" x14ac:dyDescent="0.25">
      <c r="A130" s="301"/>
      <c r="B130" s="297"/>
      <c r="C130" s="297"/>
      <c r="D130" s="301"/>
      <c r="E130" s="301"/>
      <c r="F130" s="301"/>
      <c r="G130" s="297"/>
    </row>
    <row r="131" spans="1:7" ht="15.6" x14ac:dyDescent="0.25">
      <c r="A131" s="301"/>
      <c r="B131" s="297"/>
      <c r="C131" s="297"/>
      <c r="D131" s="301"/>
      <c r="E131" s="301"/>
      <c r="F131" s="301"/>
      <c r="G131" s="297"/>
    </row>
    <row r="132" spans="1:7" ht="15.6" x14ac:dyDescent="0.25">
      <c r="A132" s="301"/>
      <c r="B132" s="297"/>
      <c r="C132" s="297"/>
      <c r="D132" s="301"/>
      <c r="E132" s="301"/>
      <c r="F132" s="301"/>
      <c r="G132" s="297"/>
    </row>
    <row r="133" spans="1:7" ht="15.6" x14ac:dyDescent="0.25">
      <c r="A133" s="301"/>
      <c r="B133" s="297"/>
      <c r="C133" s="297"/>
      <c r="D133" s="301"/>
      <c r="E133" s="301"/>
      <c r="F133" s="301"/>
      <c r="G133" s="297"/>
    </row>
    <row r="134" spans="1:7" ht="15.6" x14ac:dyDescent="0.25">
      <c r="A134" s="301"/>
      <c r="B134" s="297"/>
      <c r="C134" s="297"/>
      <c r="D134" s="301"/>
      <c r="E134" s="301"/>
      <c r="F134" s="301"/>
      <c r="G134" s="297"/>
    </row>
    <row r="135" spans="1:7" ht="15.6" x14ac:dyDescent="0.25">
      <c r="A135" s="301"/>
      <c r="B135" s="297"/>
      <c r="C135" s="297"/>
      <c r="D135" s="301"/>
      <c r="E135" s="301"/>
      <c r="F135" s="301"/>
      <c r="G135" s="297"/>
    </row>
    <row r="136" spans="1:7" ht="15.6" x14ac:dyDescent="0.25">
      <c r="A136" s="301"/>
      <c r="B136" s="297"/>
      <c r="C136" s="297"/>
      <c r="D136" s="301"/>
      <c r="E136" s="301"/>
      <c r="F136" s="301"/>
      <c r="G136" s="297"/>
    </row>
    <row r="137" spans="1:7" ht="15.6" x14ac:dyDescent="0.25">
      <c r="A137" s="301"/>
      <c r="B137" s="297"/>
      <c r="C137" s="297"/>
      <c r="D137" s="301"/>
      <c r="E137" s="301"/>
      <c r="F137" s="301"/>
      <c r="G137" s="297"/>
    </row>
    <row r="138" spans="1:7" ht="15.6" x14ac:dyDescent="0.25">
      <c r="A138" s="301"/>
      <c r="B138" s="297"/>
      <c r="C138" s="297"/>
      <c r="D138" s="301"/>
      <c r="E138" s="301"/>
      <c r="F138" s="301"/>
      <c r="G138" s="297"/>
    </row>
    <row r="139" spans="1:7" ht="15.6" x14ac:dyDescent="0.25">
      <c r="A139" s="301"/>
      <c r="B139" s="297"/>
      <c r="C139" s="297"/>
      <c r="D139" s="301"/>
      <c r="E139" s="301"/>
      <c r="F139" s="301"/>
      <c r="G139" s="297"/>
    </row>
    <row r="140" spans="1:7" ht="15.6" x14ac:dyDescent="0.25">
      <c r="A140" s="301"/>
      <c r="B140" s="297"/>
      <c r="C140" s="297"/>
      <c r="D140" s="301"/>
      <c r="E140" s="301"/>
      <c r="F140" s="301"/>
      <c r="G140" s="297"/>
    </row>
    <row r="141" spans="1:7" ht="15.6" x14ac:dyDescent="0.25">
      <c r="A141" s="301"/>
      <c r="B141" s="297"/>
      <c r="C141" s="297"/>
      <c r="D141" s="301"/>
      <c r="E141" s="301"/>
      <c r="F141" s="301"/>
      <c r="G141" s="297"/>
    </row>
    <row r="142" spans="1:7" ht="15.6" x14ac:dyDescent="0.25">
      <c r="A142" s="301"/>
      <c r="B142" s="297"/>
      <c r="C142" s="297"/>
      <c r="D142" s="301"/>
      <c r="E142" s="301"/>
      <c r="F142" s="301"/>
      <c r="G142" s="297"/>
    </row>
    <row r="143" spans="1:7" ht="15.6" x14ac:dyDescent="0.25">
      <c r="A143" s="301"/>
      <c r="B143" s="297"/>
      <c r="C143" s="297"/>
      <c r="D143" s="301"/>
      <c r="E143" s="301"/>
      <c r="F143" s="301"/>
      <c r="G143" s="297"/>
    </row>
    <row r="144" spans="1:7" ht="15.6" x14ac:dyDescent="0.25">
      <c r="A144" s="301"/>
      <c r="B144" s="297"/>
      <c r="C144" s="297"/>
      <c r="D144" s="301"/>
      <c r="E144" s="301"/>
      <c r="F144" s="301"/>
      <c r="G144" s="297"/>
    </row>
    <row r="145" spans="1:7" ht="15.6" x14ac:dyDescent="0.25">
      <c r="A145" s="301"/>
      <c r="B145" s="297"/>
      <c r="C145" s="297"/>
      <c r="D145" s="301"/>
      <c r="E145" s="301"/>
      <c r="F145" s="301"/>
      <c r="G145" s="297"/>
    </row>
    <row r="146" spans="1:7" ht="15.6" x14ac:dyDescent="0.25">
      <c r="A146" s="301"/>
      <c r="B146" s="297"/>
      <c r="C146" s="297"/>
      <c r="D146" s="301"/>
      <c r="E146" s="301"/>
      <c r="F146" s="301"/>
      <c r="G146" s="297"/>
    </row>
    <row r="147" spans="1:7" ht="15.6" x14ac:dyDescent="0.25">
      <c r="A147" s="301"/>
      <c r="B147" s="297"/>
      <c r="C147" s="297"/>
      <c r="D147" s="301"/>
      <c r="E147" s="301"/>
      <c r="F147" s="301"/>
      <c r="G147" s="297"/>
    </row>
    <row r="148" spans="1:7" ht="15.6" x14ac:dyDescent="0.25">
      <c r="A148" s="301"/>
      <c r="B148" s="297"/>
      <c r="C148" s="297"/>
      <c r="D148" s="301"/>
      <c r="E148" s="301"/>
      <c r="F148" s="301"/>
      <c r="G148" s="297"/>
    </row>
    <row r="149" spans="1:7" ht="15.6" x14ac:dyDescent="0.25">
      <c r="A149" s="301"/>
      <c r="B149" s="297"/>
      <c r="C149" s="297"/>
      <c r="D149" s="301"/>
      <c r="E149" s="301"/>
      <c r="F149" s="301"/>
      <c r="G149" s="297"/>
    </row>
    <row r="150" spans="1:7" ht="15.6" x14ac:dyDescent="0.25">
      <c r="A150" s="301"/>
      <c r="B150" s="297"/>
      <c r="C150" s="297"/>
      <c r="D150" s="301"/>
      <c r="E150" s="301"/>
      <c r="F150" s="301"/>
      <c r="G150" s="297"/>
    </row>
    <row r="151" spans="1:7" ht="15.6" x14ac:dyDescent="0.25">
      <c r="A151" s="301"/>
      <c r="B151" s="297"/>
      <c r="C151" s="297"/>
      <c r="D151" s="301"/>
      <c r="E151" s="301"/>
      <c r="F151" s="301"/>
      <c r="G151" s="297"/>
    </row>
    <row r="152" spans="1:7" ht="15.6" x14ac:dyDescent="0.25">
      <c r="A152" s="301"/>
      <c r="B152" s="297"/>
      <c r="C152" s="297"/>
      <c r="D152" s="301"/>
      <c r="E152" s="301"/>
      <c r="F152" s="301"/>
      <c r="G152" s="297"/>
    </row>
    <row r="153" spans="1:7" ht="15.6" x14ac:dyDescent="0.25">
      <c r="A153" s="301"/>
      <c r="B153" s="297"/>
      <c r="C153" s="297"/>
      <c r="D153" s="301"/>
      <c r="E153" s="301"/>
      <c r="F153" s="301"/>
      <c r="G153" s="297"/>
    </row>
    <row r="154" spans="1:7" ht="15.6" x14ac:dyDescent="0.25">
      <c r="A154" s="301"/>
      <c r="B154" s="297"/>
      <c r="C154" s="297"/>
      <c r="D154" s="301"/>
      <c r="E154" s="301"/>
      <c r="F154" s="301"/>
      <c r="G154" s="297"/>
    </row>
    <row r="155" spans="1:7" ht="15.6" x14ac:dyDescent="0.25">
      <c r="A155" s="301"/>
      <c r="B155" s="297"/>
      <c r="C155" s="297"/>
      <c r="D155" s="301"/>
      <c r="E155" s="301"/>
      <c r="F155" s="301"/>
      <c r="G155" s="297"/>
    </row>
    <row r="156" spans="1:7" ht="15.6" x14ac:dyDescent="0.25">
      <c r="A156" s="301"/>
      <c r="B156" s="297"/>
      <c r="C156" s="297"/>
      <c r="D156" s="301"/>
      <c r="E156" s="301"/>
      <c r="F156" s="301"/>
      <c r="G156" s="297"/>
    </row>
    <row r="157" spans="1:7" ht="15.6" x14ac:dyDescent="0.25">
      <c r="A157" s="301"/>
      <c r="B157" s="297"/>
      <c r="C157" s="297"/>
      <c r="D157" s="301"/>
      <c r="E157" s="301"/>
      <c r="F157" s="301"/>
      <c r="G157" s="297"/>
    </row>
    <row r="158" spans="1:7" ht="15.6" x14ac:dyDescent="0.25">
      <c r="A158" s="301"/>
      <c r="B158" s="297"/>
      <c r="C158" s="297"/>
      <c r="D158" s="301"/>
      <c r="E158" s="301"/>
      <c r="F158" s="301"/>
      <c r="G158" s="297"/>
    </row>
    <row r="159" spans="1:7" ht="15.6" x14ac:dyDescent="0.25">
      <c r="A159" s="301"/>
      <c r="B159" s="297"/>
      <c r="C159" s="297"/>
      <c r="D159" s="301"/>
      <c r="E159" s="301"/>
      <c r="F159" s="301"/>
      <c r="G159" s="297"/>
    </row>
    <row r="160" spans="1:7" ht="15.6" x14ac:dyDescent="0.25">
      <c r="A160" s="301"/>
      <c r="B160" s="297"/>
      <c r="C160" s="297"/>
      <c r="D160" s="301"/>
      <c r="E160" s="301"/>
      <c r="F160" s="301"/>
      <c r="G160" s="297"/>
    </row>
    <row r="161" spans="1:7" ht="15.6" x14ac:dyDescent="0.25">
      <c r="A161" s="301"/>
      <c r="B161" s="297"/>
      <c r="C161" s="297"/>
      <c r="D161" s="301"/>
      <c r="E161" s="301"/>
      <c r="F161" s="301"/>
      <c r="G161" s="297"/>
    </row>
    <row r="162" spans="1:7" ht="15.6" x14ac:dyDescent="0.25">
      <c r="A162" s="301"/>
      <c r="B162" s="297"/>
      <c r="C162" s="297"/>
      <c r="D162" s="301"/>
      <c r="E162" s="301"/>
      <c r="F162" s="301"/>
      <c r="G162" s="297"/>
    </row>
    <row r="163" spans="1:7" ht="15.6" x14ac:dyDescent="0.25">
      <c r="A163" s="301"/>
      <c r="B163" s="297"/>
      <c r="C163" s="297"/>
      <c r="D163" s="301"/>
      <c r="E163" s="301"/>
      <c r="F163" s="301"/>
      <c r="G163" s="297"/>
    </row>
    <row r="164" spans="1:7" ht="15.6" x14ac:dyDescent="0.25">
      <c r="A164" s="301"/>
      <c r="B164" s="297"/>
      <c r="C164" s="297"/>
      <c r="D164" s="301"/>
      <c r="E164" s="301"/>
      <c r="F164" s="301"/>
      <c r="G164" s="297"/>
    </row>
    <row r="165" spans="1:7" ht="15.6" x14ac:dyDescent="0.25">
      <c r="A165" s="301"/>
      <c r="B165" s="297"/>
      <c r="C165" s="297"/>
      <c r="D165" s="301"/>
      <c r="E165" s="301"/>
      <c r="F165" s="301"/>
      <c r="G165" s="297"/>
    </row>
    <row r="166" spans="1:7" ht="15.6" x14ac:dyDescent="0.25">
      <c r="A166" s="301"/>
      <c r="B166" s="297"/>
      <c r="C166" s="297"/>
      <c r="D166" s="301"/>
      <c r="E166" s="301"/>
      <c r="F166" s="301"/>
      <c r="G166" s="297"/>
    </row>
    <row r="167" spans="1:7" ht="15.6" x14ac:dyDescent="0.25">
      <c r="A167" s="301"/>
      <c r="B167" s="297"/>
      <c r="C167" s="297"/>
      <c r="D167" s="301"/>
      <c r="E167" s="301"/>
      <c r="F167" s="301"/>
      <c r="G167" s="297"/>
    </row>
    <row r="168" spans="1:7" ht="15.6" x14ac:dyDescent="0.25">
      <c r="A168" s="301"/>
      <c r="B168" s="297"/>
      <c r="C168" s="297"/>
      <c r="D168" s="301"/>
      <c r="E168" s="301"/>
      <c r="F168" s="301"/>
      <c r="G168" s="297"/>
    </row>
    <row r="169" spans="1:7" ht="15.6" x14ac:dyDescent="0.25">
      <c r="A169" s="301"/>
      <c r="B169" s="297"/>
      <c r="C169" s="297"/>
      <c r="D169" s="301"/>
      <c r="E169" s="301"/>
      <c r="F169" s="301"/>
      <c r="G169" s="297"/>
    </row>
    <row r="170" spans="1:7" ht="15.6" x14ac:dyDescent="0.25">
      <c r="A170" s="301"/>
      <c r="B170" s="297"/>
      <c r="C170" s="297"/>
      <c r="D170" s="301"/>
      <c r="E170" s="301"/>
      <c r="F170" s="301"/>
      <c r="G170" s="297"/>
    </row>
    <row r="171" spans="1:7" ht="15.6" x14ac:dyDescent="0.25">
      <c r="A171" s="301"/>
      <c r="B171" s="297"/>
      <c r="C171" s="297"/>
      <c r="D171" s="301"/>
      <c r="E171" s="301"/>
      <c r="F171" s="301"/>
      <c r="G171" s="297"/>
    </row>
    <row r="172" spans="1:7" ht="15.6" x14ac:dyDescent="0.25">
      <c r="A172" s="301"/>
      <c r="B172" s="297"/>
      <c r="C172" s="297"/>
      <c r="D172" s="301"/>
      <c r="E172" s="301"/>
      <c r="F172" s="301"/>
      <c r="G172" s="297"/>
    </row>
    <row r="173" spans="1:7" ht="15.6" x14ac:dyDescent="0.25">
      <c r="A173" s="301"/>
      <c r="B173" s="297"/>
      <c r="C173" s="297"/>
      <c r="D173" s="301"/>
      <c r="E173" s="301"/>
      <c r="F173" s="301"/>
      <c r="G173" s="297"/>
    </row>
    <row r="174" spans="1:7" ht="15.6" x14ac:dyDescent="0.25">
      <c r="A174" s="301"/>
      <c r="B174" s="297"/>
      <c r="C174" s="297"/>
      <c r="D174" s="301"/>
      <c r="E174" s="301"/>
      <c r="F174" s="301"/>
      <c r="G174" s="297"/>
    </row>
    <row r="175" spans="1:7" ht="15.6" x14ac:dyDescent="0.25">
      <c r="A175" s="301"/>
      <c r="B175" s="297"/>
      <c r="C175" s="297"/>
      <c r="D175" s="301"/>
      <c r="E175" s="301"/>
      <c r="F175" s="301"/>
      <c r="G175" s="297"/>
    </row>
    <row r="176" spans="1:7" ht="15.6" x14ac:dyDescent="0.25">
      <c r="A176" s="301"/>
      <c r="B176" s="297"/>
      <c r="C176" s="297"/>
      <c r="D176" s="301"/>
      <c r="E176" s="301"/>
      <c r="F176" s="301"/>
      <c r="G176" s="297"/>
    </row>
    <row r="177" spans="1:7" ht="15.6" x14ac:dyDescent="0.25">
      <c r="A177" s="301"/>
      <c r="B177" s="297"/>
      <c r="C177" s="297"/>
      <c r="D177" s="301"/>
      <c r="E177" s="301"/>
      <c r="F177" s="301"/>
      <c r="G177" s="297"/>
    </row>
    <row r="178" spans="1:7" ht="15.6" x14ac:dyDescent="0.25">
      <c r="A178" s="301"/>
      <c r="B178" s="297"/>
      <c r="C178" s="297"/>
      <c r="D178" s="301"/>
      <c r="E178" s="301"/>
      <c r="F178" s="301"/>
      <c r="G178" s="297"/>
    </row>
    <row r="179" spans="1:7" ht="15.6" x14ac:dyDescent="0.25">
      <c r="A179" s="301"/>
      <c r="B179" s="297"/>
      <c r="C179" s="297"/>
      <c r="D179" s="301"/>
      <c r="E179" s="301"/>
      <c r="F179" s="301"/>
      <c r="G179" s="297"/>
    </row>
    <row r="180" spans="1:7" ht="15.6" x14ac:dyDescent="0.25">
      <c r="A180" s="301"/>
      <c r="B180" s="297"/>
      <c r="C180" s="297"/>
      <c r="D180" s="301"/>
      <c r="E180" s="301"/>
      <c r="F180" s="301"/>
      <c r="G180" s="297"/>
    </row>
    <row r="181" spans="1:7" ht="15.6" x14ac:dyDescent="0.25">
      <c r="A181" s="301"/>
      <c r="B181" s="297"/>
      <c r="C181" s="297"/>
      <c r="D181" s="301"/>
      <c r="E181" s="301"/>
      <c r="F181" s="301"/>
      <c r="G181" s="297"/>
    </row>
    <row r="182" spans="1:7" ht="15.6" x14ac:dyDescent="0.25">
      <c r="A182" s="301"/>
      <c r="B182" s="297"/>
      <c r="C182" s="297"/>
      <c r="D182" s="301"/>
      <c r="E182" s="301"/>
      <c r="F182" s="301"/>
      <c r="G182" s="297"/>
    </row>
    <row r="183" spans="1:7" ht="15.6" x14ac:dyDescent="0.25">
      <c r="A183" s="301"/>
      <c r="B183" s="297"/>
      <c r="C183" s="297"/>
      <c r="D183" s="301"/>
      <c r="E183" s="301"/>
      <c r="F183" s="301"/>
      <c r="G183" s="297"/>
    </row>
    <row r="184" spans="1:7" ht="15.6" x14ac:dyDescent="0.25">
      <c r="A184" s="301"/>
      <c r="B184" s="297"/>
      <c r="C184" s="297"/>
      <c r="D184" s="301"/>
      <c r="E184" s="301"/>
      <c r="F184" s="301"/>
      <c r="G184" s="297"/>
    </row>
    <row r="185" spans="1:7" ht="15.6" x14ac:dyDescent="0.25">
      <c r="A185" s="301"/>
      <c r="B185" s="297"/>
      <c r="C185" s="297"/>
      <c r="D185" s="301"/>
      <c r="E185" s="301"/>
      <c r="F185" s="301"/>
      <c r="G185" s="297"/>
    </row>
    <row r="186" spans="1:7" ht="15.6" x14ac:dyDescent="0.25">
      <c r="A186" s="301"/>
      <c r="B186" s="297"/>
      <c r="C186" s="297"/>
      <c r="D186" s="301"/>
      <c r="E186" s="301"/>
      <c r="F186" s="301"/>
      <c r="G186" s="297"/>
    </row>
    <row r="187" spans="1:7" ht="15.6" x14ac:dyDescent="0.25">
      <c r="A187" s="301"/>
      <c r="B187" s="297"/>
      <c r="C187" s="297"/>
      <c r="D187" s="301"/>
      <c r="E187" s="301"/>
      <c r="F187" s="301"/>
      <c r="G187" s="297"/>
    </row>
    <row r="188" spans="1:7" ht="15.6" x14ac:dyDescent="0.25">
      <c r="A188" s="301"/>
      <c r="B188" s="297"/>
      <c r="C188" s="297"/>
      <c r="D188" s="301"/>
      <c r="E188" s="301"/>
      <c r="F188" s="301"/>
      <c r="G188" s="297"/>
    </row>
    <row r="189" spans="1:7" ht="15.6" x14ac:dyDescent="0.25">
      <c r="A189" s="301"/>
      <c r="B189" s="297"/>
      <c r="C189" s="297"/>
      <c r="D189" s="301"/>
      <c r="E189" s="301"/>
      <c r="F189" s="301"/>
      <c r="G189" s="297"/>
    </row>
    <row r="190" spans="1:7" ht="15.6" x14ac:dyDescent="0.25">
      <c r="A190" s="301"/>
      <c r="B190" s="297"/>
      <c r="C190" s="297"/>
      <c r="D190" s="301"/>
      <c r="E190" s="301"/>
      <c r="F190" s="301"/>
      <c r="G190" s="297"/>
    </row>
    <row r="191" spans="1:7" ht="15.6" x14ac:dyDescent="0.25">
      <c r="A191" s="301"/>
      <c r="B191" s="297"/>
      <c r="C191" s="297"/>
      <c r="D191" s="301"/>
      <c r="E191" s="301"/>
      <c r="F191" s="301"/>
      <c r="G191" s="297"/>
    </row>
    <row r="192" spans="1:7" ht="15.6" x14ac:dyDescent="0.25">
      <c r="A192" s="301"/>
      <c r="B192" s="297"/>
      <c r="C192" s="297"/>
      <c r="D192" s="301"/>
      <c r="E192" s="301"/>
      <c r="F192" s="301"/>
      <c r="G192" s="297"/>
    </row>
    <row r="193" spans="1:7" ht="15.6" x14ac:dyDescent="0.25">
      <c r="A193" s="301"/>
      <c r="B193" s="297"/>
      <c r="C193" s="297"/>
      <c r="D193" s="301"/>
      <c r="E193" s="301"/>
      <c r="F193" s="301"/>
      <c r="G193" s="297"/>
    </row>
    <row r="194" spans="1:7" ht="15.6" x14ac:dyDescent="0.25">
      <c r="A194" s="301"/>
      <c r="B194" s="297"/>
      <c r="C194" s="297"/>
      <c r="D194" s="301"/>
      <c r="E194" s="301"/>
      <c r="F194" s="301"/>
      <c r="G194" s="297"/>
    </row>
    <row r="195" spans="1:7" ht="15.6" x14ac:dyDescent="0.25">
      <c r="A195" s="301"/>
      <c r="B195" s="297"/>
      <c r="C195" s="297"/>
      <c r="D195" s="301"/>
      <c r="E195" s="301"/>
      <c r="F195" s="301"/>
      <c r="G195" s="297"/>
    </row>
    <row r="196" spans="1:7" ht="15.6" x14ac:dyDescent="0.25">
      <c r="A196" s="301"/>
      <c r="B196" s="297"/>
      <c r="C196" s="297"/>
      <c r="D196" s="301"/>
      <c r="E196" s="301"/>
      <c r="F196" s="301"/>
      <c r="G196" s="297"/>
    </row>
    <row r="197" spans="1:7" ht="15.6" x14ac:dyDescent="0.25">
      <c r="A197" s="301"/>
      <c r="B197" s="297"/>
      <c r="C197" s="297"/>
      <c r="D197" s="301"/>
      <c r="E197" s="301"/>
      <c r="F197" s="301"/>
      <c r="G197" s="297"/>
    </row>
    <row r="198" spans="1:7" ht="15.6" x14ac:dyDescent="0.25">
      <c r="A198" s="301"/>
      <c r="B198" s="297"/>
      <c r="C198" s="297"/>
      <c r="D198" s="301"/>
      <c r="E198" s="301"/>
      <c r="F198" s="301"/>
      <c r="G198" s="297"/>
    </row>
    <row r="199" spans="1:7" ht="15.6" x14ac:dyDescent="0.25">
      <c r="A199" s="301"/>
      <c r="B199" s="297"/>
      <c r="C199" s="297"/>
      <c r="D199" s="301"/>
      <c r="E199" s="301"/>
      <c r="F199" s="301"/>
      <c r="G199" s="297"/>
    </row>
    <row r="200" spans="1:7" ht="15.6" x14ac:dyDescent="0.25">
      <c r="A200" s="301"/>
      <c r="B200" s="297"/>
      <c r="C200" s="297"/>
      <c r="D200" s="301"/>
      <c r="E200" s="301"/>
      <c r="F200" s="301"/>
      <c r="G200" s="297"/>
    </row>
    <row r="201" spans="1:7" ht="15.6" x14ac:dyDescent="0.25">
      <c r="A201" s="301"/>
      <c r="B201" s="297"/>
      <c r="C201" s="297"/>
      <c r="D201" s="301"/>
      <c r="E201" s="301"/>
      <c r="F201" s="301"/>
      <c r="G201" s="297"/>
    </row>
    <row r="202" spans="1:7" ht="15.6" x14ac:dyDescent="0.25">
      <c r="A202" s="301"/>
      <c r="B202" s="297"/>
      <c r="C202" s="297"/>
      <c r="D202" s="301"/>
      <c r="E202" s="301"/>
      <c r="F202" s="301"/>
      <c r="G202" s="297"/>
    </row>
    <row r="203" spans="1:7" ht="15.6" x14ac:dyDescent="0.25">
      <c r="A203" s="301"/>
      <c r="B203" s="297"/>
      <c r="C203" s="297"/>
      <c r="D203" s="301"/>
      <c r="E203" s="301"/>
      <c r="F203" s="301"/>
      <c r="G203" s="297"/>
    </row>
    <row r="204" spans="1:7" ht="15.6" x14ac:dyDescent="0.25">
      <c r="A204" s="301"/>
      <c r="B204" s="297"/>
      <c r="C204" s="297"/>
      <c r="D204" s="301"/>
      <c r="E204" s="301"/>
      <c r="F204" s="301"/>
      <c r="G204" s="297"/>
    </row>
    <row r="205" spans="1:7" ht="15.6" x14ac:dyDescent="0.25">
      <c r="A205" s="301"/>
      <c r="B205" s="297"/>
      <c r="C205" s="297"/>
      <c r="D205" s="301"/>
      <c r="E205" s="301"/>
      <c r="F205" s="301"/>
      <c r="G205" s="297"/>
    </row>
    <row r="206" spans="1:7" ht="15.6" x14ac:dyDescent="0.25">
      <c r="A206" s="301"/>
      <c r="B206" s="297"/>
      <c r="C206" s="297"/>
      <c r="D206" s="301"/>
      <c r="E206" s="301"/>
      <c r="F206" s="301"/>
      <c r="G206" s="297"/>
    </row>
    <row r="207" spans="1:7" ht="15.6" x14ac:dyDescent="0.25">
      <c r="A207" s="301"/>
      <c r="B207" s="297"/>
      <c r="C207" s="297"/>
      <c r="D207" s="301"/>
      <c r="E207" s="301"/>
      <c r="F207" s="301"/>
      <c r="G207" s="297"/>
    </row>
    <row r="208" spans="1:7" ht="15.6" x14ac:dyDescent="0.25">
      <c r="A208" s="301"/>
      <c r="B208" s="297"/>
      <c r="C208" s="297"/>
      <c r="D208" s="301"/>
      <c r="E208" s="301"/>
      <c r="F208" s="301"/>
      <c r="G208" s="297"/>
    </row>
    <row r="209" spans="1:7" ht="15.6" x14ac:dyDescent="0.25">
      <c r="A209" s="301"/>
      <c r="B209" s="297"/>
      <c r="C209" s="297"/>
      <c r="D209" s="301"/>
      <c r="E209" s="301"/>
      <c r="F209" s="301"/>
      <c r="G209" s="297"/>
    </row>
    <row r="210" spans="1:7" ht="15.6" x14ac:dyDescent="0.25">
      <c r="A210" s="301"/>
      <c r="B210" s="297"/>
      <c r="C210" s="297"/>
      <c r="D210" s="301"/>
      <c r="E210" s="301"/>
      <c r="F210" s="301"/>
      <c r="G210" s="297"/>
    </row>
    <row r="211" spans="1:7" ht="15.6" x14ac:dyDescent="0.25">
      <c r="A211" s="301"/>
      <c r="B211" s="297"/>
      <c r="C211" s="297"/>
      <c r="D211" s="301"/>
      <c r="E211" s="301"/>
      <c r="F211" s="301"/>
      <c r="G211" s="297"/>
    </row>
    <row r="212" spans="1:7" ht="15.6" x14ac:dyDescent="0.25">
      <c r="A212" s="301"/>
      <c r="B212" s="297"/>
      <c r="C212" s="297"/>
      <c r="D212" s="301"/>
      <c r="E212" s="301"/>
      <c r="F212" s="301"/>
      <c r="G212" s="297"/>
    </row>
    <row r="213" spans="1:7" ht="15.6" x14ac:dyDescent="0.25">
      <c r="A213" s="301"/>
      <c r="B213" s="297"/>
      <c r="C213" s="297"/>
      <c r="D213" s="301"/>
      <c r="E213" s="301"/>
      <c r="F213" s="301"/>
      <c r="G213" s="297"/>
    </row>
    <row r="214" spans="1:7" ht="15.6" x14ac:dyDescent="0.25">
      <c r="A214" s="301"/>
      <c r="B214" s="297"/>
      <c r="C214" s="297"/>
      <c r="D214" s="301"/>
      <c r="E214" s="301"/>
      <c r="F214" s="301"/>
      <c r="G214" s="297"/>
    </row>
    <row r="215" spans="1:7" ht="15.6" x14ac:dyDescent="0.25">
      <c r="A215" s="301"/>
      <c r="B215" s="297"/>
      <c r="C215" s="297"/>
      <c r="D215" s="301"/>
      <c r="E215" s="301"/>
      <c r="F215" s="301"/>
      <c r="G215" s="297"/>
    </row>
    <row r="216" spans="1:7" ht="15.6" x14ac:dyDescent="0.25">
      <c r="A216" s="301"/>
      <c r="B216" s="297"/>
      <c r="C216" s="297"/>
      <c r="D216" s="301"/>
      <c r="E216" s="301"/>
      <c r="F216" s="301"/>
      <c r="G216" s="297"/>
    </row>
    <row r="217" spans="1:7" ht="15.6" x14ac:dyDescent="0.25">
      <c r="A217" s="301"/>
      <c r="B217" s="297"/>
      <c r="C217" s="297"/>
      <c r="D217" s="301"/>
      <c r="E217" s="301"/>
      <c r="F217" s="301"/>
      <c r="G217" s="297"/>
    </row>
    <row r="218" spans="1:7" ht="15.6" x14ac:dyDescent="0.25">
      <c r="A218" s="301"/>
      <c r="B218" s="297"/>
      <c r="C218" s="297"/>
      <c r="D218" s="301"/>
      <c r="E218" s="301"/>
      <c r="F218" s="301"/>
      <c r="G218" s="297"/>
    </row>
    <row r="219" spans="1:7" ht="15.6" x14ac:dyDescent="0.25">
      <c r="A219" s="301"/>
      <c r="B219" s="297"/>
      <c r="C219" s="297"/>
      <c r="D219" s="301"/>
      <c r="E219" s="301"/>
      <c r="F219" s="301"/>
      <c r="G219" s="297"/>
    </row>
    <row r="220" spans="1:7" ht="15.6" x14ac:dyDescent="0.25">
      <c r="A220" s="301"/>
      <c r="B220" s="297"/>
      <c r="C220" s="297"/>
      <c r="D220" s="301"/>
      <c r="E220" s="301"/>
      <c r="F220" s="301"/>
      <c r="G220" s="297"/>
    </row>
    <row r="221" spans="1:7" ht="15.6" x14ac:dyDescent="0.25">
      <c r="A221" s="301"/>
      <c r="B221" s="297"/>
      <c r="C221" s="297"/>
      <c r="D221" s="301"/>
      <c r="E221" s="301"/>
      <c r="F221" s="301"/>
      <c r="G221" s="297"/>
    </row>
    <row r="222" spans="1:7" ht="15.6" x14ac:dyDescent="0.25">
      <c r="A222" s="301"/>
      <c r="B222" s="297"/>
      <c r="C222" s="297"/>
      <c r="D222" s="301"/>
      <c r="E222" s="301"/>
      <c r="F222" s="301"/>
      <c r="G222" s="297"/>
    </row>
    <row r="223" spans="1:7" ht="15.6" x14ac:dyDescent="0.25">
      <c r="A223" s="301"/>
      <c r="B223" s="297"/>
      <c r="C223" s="297"/>
      <c r="D223" s="301"/>
      <c r="E223" s="301"/>
      <c r="F223" s="301"/>
      <c r="G223" s="297"/>
    </row>
    <row r="224" spans="1:7" ht="15.6" x14ac:dyDescent="0.25">
      <c r="A224" s="301"/>
      <c r="B224" s="297"/>
      <c r="C224" s="297"/>
      <c r="D224" s="301"/>
      <c r="E224" s="301"/>
      <c r="F224" s="301"/>
      <c r="G224" s="297"/>
    </row>
    <row r="225" spans="1:7" ht="15.6" x14ac:dyDescent="0.25">
      <c r="A225" s="301"/>
      <c r="B225" s="297"/>
      <c r="C225" s="297"/>
      <c r="D225" s="301"/>
      <c r="E225" s="301"/>
      <c r="F225" s="301"/>
      <c r="G225" s="297"/>
    </row>
    <row r="226" spans="1:7" ht="15.6" x14ac:dyDescent="0.25">
      <c r="A226" s="301"/>
      <c r="B226" s="297"/>
      <c r="C226" s="297"/>
      <c r="D226" s="301"/>
      <c r="E226" s="301"/>
      <c r="F226" s="301"/>
      <c r="G226" s="297"/>
    </row>
    <row r="227" spans="1:7" ht="15.6" x14ac:dyDescent="0.25">
      <c r="A227" s="301"/>
      <c r="B227" s="297"/>
      <c r="C227" s="297"/>
      <c r="D227" s="301"/>
      <c r="E227" s="301"/>
      <c r="F227" s="301"/>
      <c r="G227" s="297"/>
    </row>
    <row r="228" spans="1:7" ht="15.6" x14ac:dyDescent="0.25">
      <c r="A228" s="301"/>
      <c r="B228" s="297"/>
      <c r="C228" s="297"/>
      <c r="D228" s="301"/>
      <c r="E228" s="301"/>
      <c r="F228" s="301"/>
      <c r="G228" s="297"/>
    </row>
    <row r="229" spans="1:7" ht="15.6" x14ac:dyDescent="0.25">
      <c r="A229" s="301"/>
      <c r="B229" s="297"/>
      <c r="C229" s="297"/>
      <c r="D229" s="301"/>
      <c r="E229" s="301"/>
      <c r="F229" s="301"/>
      <c r="G229" s="297"/>
    </row>
    <row r="230" spans="1:7" ht="15.6" x14ac:dyDescent="0.25">
      <c r="A230" s="301"/>
      <c r="B230" s="297"/>
      <c r="C230" s="297"/>
      <c r="D230" s="301"/>
      <c r="E230" s="301"/>
      <c r="F230" s="301"/>
      <c r="G230" s="297"/>
    </row>
    <row r="231" spans="1:7" ht="15.6" x14ac:dyDescent="0.25">
      <c r="A231" s="301"/>
      <c r="B231" s="297"/>
      <c r="C231" s="297"/>
      <c r="D231" s="301"/>
      <c r="E231" s="301"/>
      <c r="F231" s="301"/>
      <c r="G231" s="297"/>
    </row>
    <row r="232" spans="1:7" ht="15.6" x14ac:dyDescent="0.25">
      <c r="A232" s="301"/>
      <c r="B232" s="297"/>
      <c r="C232" s="297"/>
      <c r="D232" s="301"/>
      <c r="E232" s="301"/>
      <c r="F232" s="301"/>
      <c r="G232" s="297"/>
    </row>
    <row r="233" spans="1:7" ht="15.6" x14ac:dyDescent="0.25">
      <c r="A233" s="301"/>
      <c r="B233" s="297"/>
      <c r="C233" s="297"/>
      <c r="D233" s="301"/>
      <c r="E233" s="301"/>
      <c r="F233" s="301"/>
      <c r="G233" s="297"/>
    </row>
    <row r="234" spans="1:7" ht="15.6" x14ac:dyDescent="0.25">
      <c r="A234" s="301"/>
      <c r="B234" s="297"/>
      <c r="C234" s="297"/>
      <c r="D234" s="301"/>
      <c r="E234" s="301"/>
      <c r="F234" s="301"/>
      <c r="G234" s="297"/>
    </row>
    <row r="235" spans="1:7" ht="15.6" x14ac:dyDescent="0.25">
      <c r="A235" s="301"/>
      <c r="B235" s="297"/>
      <c r="C235" s="297"/>
      <c r="D235" s="301"/>
      <c r="E235" s="301"/>
      <c r="F235" s="301"/>
      <c r="G235" s="297"/>
    </row>
    <row r="236" spans="1:7" ht="15.6" x14ac:dyDescent="0.25">
      <c r="A236" s="301"/>
      <c r="B236" s="297"/>
      <c r="C236" s="297"/>
      <c r="D236" s="301"/>
      <c r="E236" s="301"/>
      <c r="F236" s="301"/>
      <c r="G236" s="297"/>
    </row>
    <row r="237" spans="1:7" ht="15.6" x14ac:dyDescent="0.25">
      <c r="A237" s="301"/>
      <c r="B237" s="297"/>
      <c r="C237" s="297"/>
      <c r="D237" s="301"/>
      <c r="E237" s="301"/>
      <c r="F237" s="301"/>
      <c r="G237" s="297"/>
    </row>
    <row r="238" spans="1:7" ht="15.6" x14ac:dyDescent="0.25">
      <c r="A238" s="301"/>
      <c r="B238" s="297"/>
      <c r="C238" s="297"/>
      <c r="D238" s="301"/>
      <c r="E238" s="301"/>
      <c r="F238" s="301"/>
      <c r="G238" s="297"/>
    </row>
    <row r="239" spans="1:7" ht="15.6" x14ac:dyDescent="0.25">
      <c r="A239" s="301"/>
      <c r="B239" s="297"/>
      <c r="C239" s="297"/>
      <c r="D239" s="301"/>
      <c r="E239" s="301"/>
      <c r="F239" s="301"/>
      <c r="G239" s="297"/>
    </row>
    <row r="240" spans="1:7" ht="15.6" x14ac:dyDescent="0.25">
      <c r="A240" s="301"/>
      <c r="B240" s="297"/>
      <c r="C240" s="297"/>
      <c r="D240" s="301"/>
      <c r="E240" s="301"/>
      <c r="F240" s="301"/>
      <c r="G240" s="297"/>
    </row>
    <row r="241" spans="1:7" ht="15.6" x14ac:dyDescent="0.25">
      <c r="A241" s="301"/>
      <c r="B241" s="297"/>
      <c r="C241" s="297"/>
      <c r="D241" s="301"/>
      <c r="E241" s="301"/>
      <c r="F241" s="301"/>
      <c r="G241" s="297"/>
    </row>
    <row r="242" spans="1:7" ht="15.6" x14ac:dyDescent="0.25">
      <c r="A242" s="301"/>
      <c r="B242" s="297"/>
      <c r="C242" s="297"/>
      <c r="D242" s="301"/>
      <c r="E242" s="301"/>
      <c r="F242" s="301"/>
      <c r="G242" s="297"/>
    </row>
    <row r="243" spans="1:7" ht="15.6" x14ac:dyDescent="0.25">
      <c r="A243" s="301"/>
      <c r="B243" s="297"/>
      <c r="C243" s="297"/>
      <c r="D243" s="301"/>
      <c r="E243" s="301"/>
      <c r="F243" s="301"/>
      <c r="G243" s="297"/>
    </row>
    <row r="244" spans="1:7" ht="15.6" x14ac:dyDescent="0.25">
      <c r="A244" s="301"/>
      <c r="B244" s="297"/>
      <c r="C244" s="297"/>
      <c r="D244" s="301"/>
      <c r="E244" s="301"/>
      <c r="F244" s="301"/>
      <c r="G244" s="297"/>
    </row>
    <row r="245" spans="1:7" ht="15.6" x14ac:dyDescent="0.25">
      <c r="A245" s="301"/>
      <c r="B245" s="297"/>
      <c r="C245" s="297"/>
      <c r="D245" s="301"/>
      <c r="E245" s="301"/>
      <c r="F245" s="301"/>
      <c r="G245" s="297"/>
    </row>
    <row r="246" spans="1:7" ht="15.6" x14ac:dyDescent="0.25">
      <c r="A246" s="301"/>
      <c r="B246" s="297"/>
      <c r="C246" s="297"/>
      <c r="D246" s="301"/>
      <c r="E246" s="301"/>
      <c r="F246" s="301"/>
      <c r="G246" s="297"/>
    </row>
    <row r="247" spans="1:7" ht="15.6" x14ac:dyDescent="0.25">
      <c r="A247" s="301"/>
      <c r="B247" s="297"/>
      <c r="C247" s="297"/>
      <c r="D247" s="301"/>
      <c r="E247" s="301"/>
      <c r="F247" s="301"/>
      <c r="G247" s="297"/>
    </row>
    <row r="248" spans="1:7" ht="15.6" x14ac:dyDescent="0.25">
      <c r="A248" s="301"/>
      <c r="B248" s="297"/>
      <c r="C248" s="297"/>
      <c r="D248" s="301"/>
      <c r="E248" s="301"/>
      <c r="F248" s="301"/>
      <c r="G248" s="297"/>
    </row>
    <row r="249" spans="1:7" ht="15.6" x14ac:dyDescent="0.25">
      <c r="A249" s="301"/>
      <c r="B249" s="297"/>
      <c r="C249" s="297"/>
      <c r="D249" s="301"/>
      <c r="E249" s="301"/>
      <c r="F249" s="301"/>
      <c r="G249" s="297"/>
    </row>
    <row r="250" spans="1:7" ht="15.6" x14ac:dyDescent="0.25">
      <c r="A250" s="301"/>
      <c r="B250" s="297"/>
      <c r="C250" s="297"/>
      <c r="D250" s="301"/>
      <c r="E250" s="301"/>
      <c r="F250" s="301"/>
      <c r="G250" s="297"/>
    </row>
    <row r="251" spans="1:7" ht="15.6" x14ac:dyDescent="0.25">
      <c r="A251" s="301"/>
      <c r="B251" s="297"/>
      <c r="C251" s="297"/>
      <c r="D251" s="301"/>
      <c r="E251" s="301"/>
      <c r="F251" s="301"/>
      <c r="G251" s="297"/>
    </row>
    <row r="252" spans="1:7" ht="15.6" x14ac:dyDescent="0.25">
      <c r="A252" s="301"/>
      <c r="B252" s="297"/>
      <c r="C252" s="297"/>
      <c r="D252" s="301"/>
      <c r="E252" s="301"/>
      <c r="F252" s="301"/>
      <c r="G252" s="297"/>
    </row>
    <row r="253" spans="1:7" ht="15.6" x14ac:dyDescent="0.25">
      <c r="A253" s="301"/>
      <c r="B253" s="297"/>
      <c r="C253" s="297"/>
      <c r="D253" s="301"/>
      <c r="E253" s="301"/>
      <c r="F253" s="301"/>
      <c r="G253" s="297"/>
    </row>
    <row r="254" spans="1:7" ht="15.6" x14ac:dyDescent="0.25">
      <c r="A254" s="301"/>
      <c r="B254" s="297"/>
      <c r="C254" s="297"/>
      <c r="D254" s="301"/>
      <c r="E254" s="301"/>
      <c r="F254" s="301"/>
      <c r="G254" s="297"/>
    </row>
    <row r="255" spans="1:7" ht="15.6" x14ac:dyDescent="0.25">
      <c r="A255" s="301"/>
      <c r="B255" s="297"/>
      <c r="C255" s="297"/>
      <c r="D255" s="301"/>
      <c r="E255" s="301"/>
      <c r="F255" s="301"/>
      <c r="G255" s="297"/>
    </row>
    <row r="256" spans="1:7" ht="15.6" x14ac:dyDescent="0.25">
      <c r="A256" s="301"/>
      <c r="B256" s="297"/>
      <c r="C256" s="297"/>
      <c r="D256" s="301"/>
      <c r="E256" s="301"/>
      <c r="F256" s="301"/>
      <c r="G256" s="297"/>
    </row>
    <row r="257" spans="1:7" ht="15.6" x14ac:dyDescent="0.25">
      <c r="A257" s="301"/>
      <c r="B257" s="297"/>
      <c r="C257" s="297"/>
      <c r="D257" s="301"/>
      <c r="E257" s="301"/>
      <c r="F257" s="301"/>
      <c r="G257" s="297"/>
    </row>
    <row r="258" spans="1:7" ht="15.6" x14ac:dyDescent="0.25">
      <c r="A258" s="301"/>
      <c r="B258" s="297"/>
      <c r="C258" s="297"/>
      <c r="D258" s="301"/>
      <c r="E258" s="301"/>
      <c r="F258" s="301"/>
      <c r="G258" s="297"/>
    </row>
    <row r="259" spans="1:7" ht="15.6" x14ac:dyDescent="0.25">
      <c r="A259" s="301"/>
      <c r="B259" s="297"/>
      <c r="C259" s="297"/>
      <c r="D259" s="301"/>
      <c r="E259" s="301"/>
      <c r="F259" s="301"/>
      <c r="G259" s="297"/>
    </row>
    <row r="260" spans="1:7" ht="15.6" x14ac:dyDescent="0.25">
      <c r="A260" s="301"/>
      <c r="B260" s="297"/>
      <c r="C260" s="297"/>
      <c r="D260" s="301"/>
      <c r="E260" s="301"/>
      <c r="F260" s="301"/>
      <c r="G260" s="297"/>
    </row>
    <row r="261" spans="1:7" ht="15.6" x14ac:dyDescent="0.25">
      <c r="A261" s="301"/>
      <c r="B261" s="297"/>
      <c r="C261" s="297"/>
      <c r="D261" s="301"/>
      <c r="E261" s="301"/>
      <c r="F261" s="301"/>
      <c r="G261" s="297"/>
    </row>
    <row r="262" spans="1:7" ht="15.6" x14ac:dyDescent="0.25">
      <c r="A262" s="301"/>
      <c r="B262" s="297"/>
      <c r="C262" s="297"/>
      <c r="D262" s="301"/>
      <c r="E262" s="301"/>
      <c r="F262" s="301"/>
      <c r="G262" s="297"/>
    </row>
    <row r="263" spans="1:7" ht="15.6" x14ac:dyDescent="0.25">
      <c r="A263" s="301"/>
      <c r="B263" s="297"/>
      <c r="C263" s="297"/>
      <c r="D263" s="301"/>
      <c r="E263" s="301"/>
      <c r="F263" s="301"/>
      <c r="G263" s="297"/>
    </row>
    <row r="264" spans="1:7" ht="15.6" x14ac:dyDescent="0.25">
      <c r="A264" s="301"/>
      <c r="B264" s="297"/>
      <c r="C264" s="297"/>
      <c r="D264" s="301"/>
      <c r="E264" s="301"/>
      <c r="F264" s="301"/>
      <c r="G264" s="297"/>
    </row>
    <row r="265" spans="1:7" ht="15.6" x14ac:dyDescent="0.25">
      <c r="A265" s="301"/>
      <c r="B265" s="297"/>
      <c r="C265" s="297"/>
      <c r="D265" s="301"/>
      <c r="E265" s="301"/>
      <c r="F265" s="301"/>
      <c r="G265" s="297"/>
    </row>
    <row r="266" spans="1:7" ht="15.6" x14ac:dyDescent="0.25">
      <c r="A266" s="301"/>
      <c r="B266" s="297"/>
      <c r="C266" s="297"/>
      <c r="D266" s="301"/>
      <c r="E266" s="301"/>
      <c r="F266" s="301"/>
      <c r="G266" s="297"/>
    </row>
    <row r="267" spans="1:7" ht="15.6" x14ac:dyDescent="0.25">
      <c r="A267" s="301"/>
      <c r="B267" s="297"/>
      <c r="C267" s="297"/>
      <c r="D267" s="301"/>
      <c r="E267" s="301"/>
      <c r="F267" s="301"/>
      <c r="G267" s="297"/>
    </row>
    <row r="268" spans="1:7" ht="15.6" x14ac:dyDescent="0.25">
      <c r="A268" s="301"/>
      <c r="B268" s="297"/>
      <c r="C268" s="297"/>
      <c r="D268" s="301"/>
      <c r="E268" s="301"/>
      <c r="F268" s="301"/>
      <c r="G268" s="297"/>
    </row>
    <row r="269" spans="1:7" ht="15.6" x14ac:dyDescent="0.25">
      <c r="A269" s="301"/>
      <c r="B269" s="297"/>
      <c r="C269" s="297"/>
      <c r="D269" s="301"/>
      <c r="E269" s="301"/>
      <c r="F269" s="301"/>
      <c r="G269" s="297"/>
    </row>
    <row r="270" spans="1:7" ht="15.6" x14ac:dyDescent="0.25">
      <c r="A270" s="301"/>
      <c r="B270" s="297"/>
      <c r="C270" s="297"/>
      <c r="D270" s="301"/>
      <c r="E270" s="301"/>
      <c r="F270" s="301"/>
      <c r="G270" s="297"/>
    </row>
    <row r="271" spans="1:7" ht="15.6" x14ac:dyDescent="0.25">
      <c r="A271" s="301"/>
      <c r="B271" s="297"/>
      <c r="C271" s="297"/>
      <c r="D271" s="301"/>
      <c r="E271" s="301"/>
      <c r="F271" s="301"/>
      <c r="G271" s="297"/>
    </row>
    <row r="272" spans="1:7" ht="15.6" x14ac:dyDescent="0.25">
      <c r="A272" s="301"/>
      <c r="B272" s="297"/>
      <c r="C272" s="297"/>
      <c r="D272" s="301"/>
      <c r="E272" s="301"/>
      <c r="F272" s="301"/>
      <c r="G272" s="297"/>
    </row>
    <row r="273" spans="1:7" ht="15.6" x14ac:dyDescent="0.25">
      <c r="A273" s="301"/>
      <c r="B273" s="297"/>
      <c r="C273" s="297"/>
      <c r="D273" s="301"/>
      <c r="E273" s="301"/>
      <c r="F273" s="301"/>
      <c r="G273" s="297"/>
    </row>
    <row r="274" spans="1:7" ht="15.6" x14ac:dyDescent="0.25">
      <c r="A274" s="301"/>
      <c r="B274" s="297"/>
      <c r="C274" s="297"/>
      <c r="D274" s="301"/>
      <c r="E274" s="301"/>
      <c r="F274" s="301"/>
      <c r="G274" s="297"/>
    </row>
    <row r="275" spans="1:7" ht="15.6" x14ac:dyDescent="0.25">
      <c r="A275" s="301"/>
      <c r="B275" s="297"/>
      <c r="C275" s="297"/>
      <c r="D275" s="301"/>
      <c r="E275" s="301"/>
      <c r="F275" s="301"/>
      <c r="G275" s="297"/>
    </row>
    <row r="276" spans="1:7" ht="15.6" x14ac:dyDescent="0.25">
      <c r="A276" s="301"/>
      <c r="B276" s="297"/>
      <c r="C276" s="297"/>
      <c r="D276" s="301"/>
      <c r="E276" s="301"/>
      <c r="F276" s="301"/>
      <c r="G276" s="297"/>
    </row>
    <row r="277" spans="1:7" ht="15.6" x14ac:dyDescent="0.25">
      <c r="A277" s="301"/>
      <c r="B277" s="297"/>
      <c r="C277" s="297"/>
      <c r="D277" s="301"/>
      <c r="E277" s="301"/>
      <c r="F277" s="301"/>
      <c r="G277" s="297"/>
    </row>
    <row r="278" spans="1:7" ht="15.6" x14ac:dyDescent="0.25">
      <c r="A278" s="301"/>
      <c r="B278" s="297"/>
      <c r="C278" s="297"/>
      <c r="D278" s="301"/>
      <c r="E278" s="301"/>
      <c r="F278" s="301"/>
      <c r="G278" s="297"/>
    </row>
    <row r="279" spans="1:7" ht="15.6" x14ac:dyDescent="0.25">
      <c r="A279" s="301"/>
      <c r="B279" s="297"/>
      <c r="C279" s="297"/>
      <c r="D279" s="301"/>
      <c r="E279" s="301"/>
      <c r="F279" s="301"/>
      <c r="G279" s="297"/>
    </row>
    <row r="280" spans="1:7" ht="15.6" x14ac:dyDescent="0.25">
      <c r="A280" s="301"/>
      <c r="B280" s="297"/>
      <c r="C280" s="297"/>
      <c r="D280" s="301"/>
      <c r="E280" s="301"/>
      <c r="F280" s="301"/>
      <c r="G280" s="297"/>
    </row>
    <row r="281" spans="1:7" ht="15.6" x14ac:dyDescent="0.25">
      <c r="A281" s="301"/>
      <c r="B281" s="297"/>
      <c r="C281" s="297"/>
      <c r="D281" s="301"/>
      <c r="E281" s="301"/>
      <c r="F281" s="301"/>
      <c r="G281" s="297"/>
    </row>
    <row r="282" spans="1:7" ht="15.6" x14ac:dyDescent="0.25">
      <c r="A282" s="301"/>
      <c r="B282" s="297"/>
      <c r="C282" s="297"/>
      <c r="D282" s="301"/>
      <c r="E282" s="301"/>
      <c r="F282" s="301"/>
      <c r="G282" s="297"/>
    </row>
    <row r="283" spans="1:7" ht="15.6" x14ac:dyDescent="0.25">
      <c r="A283" s="301"/>
      <c r="B283" s="297"/>
      <c r="C283" s="297"/>
      <c r="D283" s="301"/>
      <c r="E283" s="301"/>
      <c r="F283" s="301"/>
      <c r="G283" s="297"/>
    </row>
    <row r="284" spans="1:7" ht="15.6" x14ac:dyDescent="0.25">
      <c r="A284" s="301"/>
      <c r="B284" s="297"/>
      <c r="C284" s="297"/>
      <c r="D284" s="301"/>
      <c r="E284" s="301"/>
      <c r="F284" s="301"/>
      <c r="G284" s="297"/>
    </row>
    <row r="285" spans="1:7" ht="15.6" x14ac:dyDescent="0.25">
      <c r="A285" s="301"/>
      <c r="B285" s="297"/>
      <c r="C285" s="297"/>
      <c r="D285" s="301"/>
      <c r="E285" s="301"/>
      <c r="F285" s="301"/>
      <c r="G285" s="297"/>
    </row>
    <row r="286" spans="1:7" ht="15.6" x14ac:dyDescent="0.25">
      <c r="A286" s="301"/>
      <c r="B286" s="297"/>
      <c r="C286" s="297"/>
      <c r="D286" s="301"/>
      <c r="E286" s="301"/>
      <c r="F286" s="301"/>
      <c r="G286" s="297"/>
    </row>
    <row r="287" spans="1:7" ht="15.6" x14ac:dyDescent="0.25">
      <c r="A287" s="301"/>
      <c r="B287" s="297"/>
      <c r="C287" s="297"/>
      <c r="D287" s="301"/>
      <c r="E287" s="301"/>
      <c r="F287" s="301"/>
      <c r="G287" s="297"/>
    </row>
    <row r="288" spans="1:7" ht="15.6" x14ac:dyDescent="0.25">
      <c r="A288" s="301"/>
      <c r="B288" s="297"/>
      <c r="C288" s="297"/>
      <c r="D288" s="301"/>
      <c r="E288" s="301"/>
      <c r="F288" s="301"/>
      <c r="G288" s="297"/>
    </row>
    <row r="289" spans="1:7" ht="15.6" x14ac:dyDescent="0.25">
      <c r="A289" s="301"/>
      <c r="B289" s="297"/>
      <c r="C289" s="297"/>
      <c r="D289" s="301"/>
      <c r="E289" s="301"/>
      <c r="F289" s="301"/>
      <c r="G289" s="297"/>
    </row>
    <row r="290" spans="1:7" ht="15.6" x14ac:dyDescent="0.25">
      <c r="A290" s="301"/>
      <c r="B290" s="297"/>
      <c r="C290" s="297"/>
      <c r="D290" s="301"/>
      <c r="E290" s="301"/>
      <c r="F290" s="301"/>
      <c r="G290" s="297"/>
    </row>
    <row r="291" spans="1:7" ht="15.6" x14ac:dyDescent="0.25">
      <c r="A291" s="301"/>
      <c r="B291" s="297"/>
      <c r="C291" s="297"/>
      <c r="D291" s="301"/>
      <c r="E291" s="301"/>
      <c r="F291" s="301"/>
      <c r="G291" s="297"/>
    </row>
    <row r="292" spans="1:7" ht="15.6" x14ac:dyDescent="0.25">
      <c r="A292" s="301"/>
      <c r="B292" s="297"/>
      <c r="C292" s="297"/>
      <c r="D292" s="301"/>
      <c r="E292" s="301"/>
      <c r="F292" s="301"/>
      <c r="G292" s="297"/>
    </row>
    <row r="293" spans="1:7" ht="15.6" x14ac:dyDescent="0.25">
      <c r="A293" s="301"/>
      <c r="B293" s="297"/>
      <c r="C293" s="297"/>
      <c r="D293" s="301"/>
      <c r="E293" s="301"/>
      <c r="F293" s="301"/>
      <c r="G293" s="297"/>
    </row>
    <row r="294" spans="1:7" ht="15.6" x14ac:dyDescent="0.25">
      <c r="A294" s="301"/>
      <c r="B294" s="297"/>
      <c r="C294" s="297"/>
      <c r="D294" s="301"/>
      <c r="E294" s="301"/>
      <c r="F294" s="301"/>
      <c r="G294" s="297"/>
    </row>
    <row r="295" spans="1:7" ht="15.6" x14ac:dyDescent="0.25">
      <c r="A295" s="301"/>
      <c r="B295" s="297"/>
      <c r="C295" s="297"/>
      <c r="D295" s="301"/>
      <c r="E295" s="301"/>
      <c r="F295" s="301"/>
      <c r="G295" s="297"/>
    </row>
    <row r="296" spans="1:7" ht="15.6" x14ac:dyDescent="0.25">
      <c r="A296" s="301"/>
      <c r="B296" s="297"/>
      <c r="C296" s="297"/>
      <c r="D296" s="301"/>
      <c r="E296" s="301"/>
      <c r="F296" s="301"/>
      <c r="G296" s="297"/>
    </row>
    <row r="297" spans="1:7" ht="15.6" x14ac:dyDescent="0.25">
      <c r="A297" s="301"/>
      <c r="B297" s="297"/>
      <c r="C297" s="297"/>
      <c r="D297" s="301"/>
      <c r="E297" s="301"/>
      <c r="F297" s="301"/>
      <c r="G297" s="297"/>
    </row>
    <row r="298" spans="1:7" ht="15.6" x14ac:dyDescent="0.25">
      <c r="A298" s="301"/>
      <c r="B298" s="297"/>
      <c r="C298" s="297"/>
      <c r="D298" s="301"/>
      <c r="E298" s="301"/>
      <c r="F298" s="301"/>
      <c r="G298" s="297"/>
    </row>
    <row r="299" spans="1:7" ht="15.6" x14ac:dyDescent="0.25">
      <c r="A299" s="301"/>
      <c r="B299" s="297"/>
      <c r="C299" s="297"/>
      <c r="D299" s="301"/>
      <c r="E299" s="301"/>
      <c r="F299" s="301"/>
      <c r="G299" s="297"/>
    </row>
    <row r="300" spans="1:7" ht="15.6" x14ac:dyDescent="0.25">
      <c r="A300" s="301"/>
      <c r="B300" s="297"/>
      <c r="C300" s="297"/>
      <c r="D300" s="301"/>
      <c r="E300" s="301"/>
      <c r="F300" s="301"/>
      <c r="G300" s="297"/>
    </row>
    <row r="301" spans="1:7" ht="15.6" x14ac:dyDescent="0.25">
      <c r="A301" s="301"/>
      <c r="B301" s="297"/>
      <c r="C301" s="297"/>
      <c r="D301" s="301"/>
      <c r="E301" s="301"/>
      <c r="F301" s="301"/>
      <c r="G301" s="297"/>
    </row>
    <row r="302" spans="1:7" ht="15.6" x14ac:dyDescent="0.25">
      <c r="A302" s="301"/>
      <c r="B302" s="297"/>
      <c r="C302" s="297"/>
      <c r="D302" s="301"/>
      <c r="E302" s="301"/>
      <c r="F302" s="301"/>
      <c r="G302" s="297"/>
    </row>
    <row r="303" spans="1:7" ht="15.6" x14ac:dyDescent="0.25">
      <c r="A303" s="301"/>
      <c r="B303" s="297"/>
      <c r="C303" s="297"/>
      <c r="D303" s="301"/>
      <c r="E303" s="301"/>
      <c r="F303" s="301"/>
      <c r="G303" s="297"/>
    </row>
    <row r="304" spans="1:7" ht="15.6" x14ac:dyDescent="0.25">
      <c r="A304" s="301"/>
      <c r="B304" s="297"/>
      <c r="C304" s="297"/>
      <c r="D304" s="301"/>
      <c r="E304" s="301"/>
      <c r="F304" s="301"/>
      <c r="G304" s="297"/>
    </row>
    <row r="305" spans="1:7" ht="15.6" x14ac:dyDescent="0.25">
      <c r="A305" s="301"/>
      <c r="B305" s="297"/>
      <c r="C305" s="297"/>
      <c r="D305" s="301"/>
      <c r="E305" s="301"/>
      <c r="F305" s="301"/>
      <c r="G305" s="297"/>
    </row>
    <row r="306" spans="1:7" ht="15.6" x14ac:dyDescent="0.25">
      <c r="A306" s="301"/>
      <c r="B306" s="297"/>
      <c r="C306" s="297"/>
      <c r="D306" s="301"/>
      <c r="E306" s="301"/>
      <c r="F306" s="301"/>
      <c r="G306" s="297"/>
    </row>
    <row r="307" spans="1:7" ht="15.6" x14ac:dyDescent="0.25">
      <c r="A307" s="301"/>
      <c r="B307" s="297"/>
      <c r="C307" s="297"/>
      <c r="D307" s="301"/>
      <c r="E307" s="301"/>
      <c r="F307" s="301"/>
      <c r="G307" s="297"/>
    </row>
    <row r="308" spans="1:7" ht="15.6" x14ac:dyDescent="0.25">
      <c r="A308" s="301"/>
      <c r="B308" s="297"/>
      <c r="C308" s="297"/>
      <c r="D308" s="301"/>
      <c r="E308" s="301"/>
      <c r="F308" s="301"/>
      <c r="G308" s="297"/>
    </row>
    <row r="309" spans="1:7" ht="15.6" x14ac:dyDescent="0.25">
      <c r="A309" s="301"/>
      <c r="B309" s="297"/>
      <c r="C309" s="297"/>
      <c r="D309" s="301"/>
      <c r="E309" s="301"/>
      <c r="F309" s="301"/>
      <c r="G309" s="297"/>
    </row>
    <row r="310" spans="1:7" ht="15.6" x14ac:dyDescent="0.25">
      <c r="A310" s="301"/>
      <c r="B310" s="297"/>
      <c r="C310" s="297"/>
      <c r="D310" s="301"/>
      <c r="E310" s="301"/>
      <c r="F310" s="301"/>
      <c r="G310" s="297"/>
    </row>
    <row r="311" spans="1:7" ht="15.6" x14ac:dyDescent="0.25">
      <c r="A311" s="301"/>
      <c r="B311" s="297"/>
      <c r="C311" s="297"/>
      <c r="D311" s="301"/>
      <c r="E311" s="301"/>
      <c r="F311" s="301"/>
      <c r="G311" s="297"/>
    </row>
    <row r="312" spans="1:7" ht="15.6" x14ac:dyDescent="0.25">
      <c r="A312" s="301"/>
      <c r="B312" s="297"/>
      <c r="C312" s="297"/>
      <c r="D312" s="301"/>
      <c r="E312" s="301"/>
      <c r="F312" s="301"/>
      <c r="G312" s="297"/>
    </row>
    <row r="313" spans="1:7" ht="15.6" x14ac:dyDescent="0.25">
      <c r="A313" s="301"/>
      <c r="B313" s="297"/>
      <c r="C313" s="297"/>
      <c r="D313" s="301"/>
      <c r="E313" s="301"/>
      <c r="F313" s="301"/>
      <c r="G313" s="297"/>
    </row>
    <row r="314" spans="1:7" ht="15.6" x14ac:dyDescent="0.25">
      <c r="A314" s="301"/>
      <c r="B314" s="297"/>
      <c r="C314" s="297"/>
      <c r="D314" s="301"/>
      <c r="E314" s="301"/>
      <c r="F314" s="301"/>
      <c r="G314" s="297"/>
    </row>
    <row r="315" spans="1:7" ht="15.6" x14ac:dyDescent="0.25">
      <c r="A315" s="301"/>
      <c r="B315" s="297"/>
      <c r="C315" s="297"/>
      <c r="D315" s="301"/>
      <c r="E315" s="301"/>
      <c r="F315" s="301"/>
      <c r="G315" s="297"/>
    </row>
    <row r="316" spans="1:7" ht="15.6" x14ac:dyDescent="0.25">
      <c r="A316" s="301"/>
      <c r="B316" s="297"/>
      <c r="C316" s="297"/>
      <c r="D316" s="301"/>
      <c r="E316" s="301"/>
      <c r="F316" s="301"/>
      <c r="G316" s="297"/>
    </row>
    <row r="317" spans="1:7" ht="15.6" x14ac:dyDescent="0.25">
      <c r="A317" s="301"/>
      <c r="B317" s="297"/>
      <c r="C317" s="297"/>
      <c r="D317" s="301"/>
      <c r="E317" s="301"/>
      <c r="F317" s="301"/>
      <c r="G317" s="297"/>
    </row>
    <row r="318" spans="1:7" ht="15.6" x14ac:dyDescent="0.25">
      <c r="A318" s="301"/>
      <c r="B318" s="297"/>
      <c r="C318" s="297"/>
      <c r="D318" s="301"/>
      <c r="E318" s="301"/>
      <c r="F318" s="301"/>
      <c r="G318" s="297"/>
    </row>
    <row r="319" spans="1:7" ht="15.6" x14ac:dyDescent="0.25">
      <c r="A319" s="301"/>
      <c r="B319" s="297"/>
      <c r="C319" s="297"/>
      <c r="D319" s="301"/>
      <c r="E319" s="301"/>
      <c r="F319" s="301"/>
      <c r="G319" s="297"/>
    </row>
    <row r="320" spans="1:7" ht="15.6" x14ac:dyDescent="0.25">
      <c r="A320" s="301"/>
      <c r="B320" s="297"/>
      <c r="C320" s="297"/>
      <c r="D320" s="301"/>
      <c r="E320" s="301"/>
      <c r="F320" s="301"/>
      <c r="G320" s="297"/>
    </row>
    <row r="321" spans="1:7" ht="15.6" x14ac:dyDescent="0.25">
      <c r="A321" s="301"/>
      <c r="B321" s="297"/>
      <c r="C321" s="297"/>
      <c r="D321" s="301"/>
      <c r="E321" s="301"/>
      <c r="F321" s="301"/>
      <c r="G321" s="297"/>
    </row>
    <row r="322" spans="1:7" ht="15.6" x14ac:dyDescent="0.25">
      <c r="A322" s="301"/>
      <c r="B322" s="297"/>
      <c r="C322" s="297"/>
      <c r="D322" s="301"/>
      <c r="E322" s="301"/>
      <c r="F322" s="301"/>
      <c r="G322" s="297"/>
    </row>
    <row r="323" spans="1:7" ht="15.6" x14ac:dyDescent="0.25">
      <c r="A323" s="301"/>
      <c r="B323" s="297"/>
      <c r="C323" s="297"/>
      <c r="D323" s="301"/>
      <c r="E323" s="301"/>
      <c r="F323" s="301"/>
      <c r="G323" s="297"/>
    </row>
    <row r="324" spans="1:7" ht="15.6" x14ac:dyDescent="0.25">
      <c r="A324" s="301"/>
      <c r="B324" s="297"/>
      <c r="C324" s="297"/>
      <c r="D324" s="301"/>
      <c r="E324" s="301"/>
      <c r="F324" s="301"/>
      <c r="G324" s="297"/>
    </row>
    <row r="325" spans="1:7" ht="15.6" x14ac:dyDescent="0.25">
      <c r="A325" s="301"/>
      <c r="B325" s="297"/>
      <c r="C325" s="297"/>
      <c r="D325" s="301"/>
      <c r="E325" s="301"/>
      <c r="F325" s="301"/>
      <c r="G325" s="297"/>
    </row>
    <row r="326" spans="1:7" ht="15.6" x14ac:dyDescent="0.25">
      <c r="A326" s="301"/>
      <c r="B326" s="297"/>
      <c r="C326" s="297"/>
      <c r="D326" s="301"/>
      <c r="E326" s="301"/>
      <c r="F326" s="301"/>
      <c r="G326" s="297"/>
    </row>
    <row r="327" spans="1:7" ht="15.6" x14ac:dyDescent="0.25">
      <c r="A327" s="301"/>
      <c r="B327" s="297"/>
      <c r="C327" s="297"/>
      <c r="D327" s="301"/>
      <c r="E327" s="301"/>
      <c r="F327" s="301"/>
      <c r="G327" s="297"/>
    </row>
    <row r="328" spans="1:7" ht="15.6" x14ac:dyDescent="0.25">
      <c r="A328" s="301"/>
      <c r="B328" s="297"/>
      <c r="C328" s="297"/>
      <c r="D328" s="301"/>
      <c r="E328" s="301"/>
      <c r="F328" s="301"/>
      <c r="G328" s="297"/>
    </row>
    <row r="329" spans="1:7" ht="15.6" x14ac:dyDescent="0.25">
      <c r="A329" s="301"/>
      <c r="B329" s="297"/>
      <c r="C329" s="297"/>
      <c r="D329" s="301"/>
      <c r="E329" s="301"/>
      <c r="F329" s="301"/>
      <c r="G329" s="297"/>
    </row>
    <row r="330" spans="1:7" ht="15.6" x14ac:dyDescent="0.25">
      <c r="A330" s="301"/>
      <c r="B330" s="297"/>
      <c r="C330" s="297"/>
      <c r="D330" s="301"/>
      <c r="E330" s="301"/>
      <c r="F330" s="301"/>
      <c r="G330" s="297"/>
    </row>
    <row r="331" spans="1:7" ht="15.6" x14ac:dyDescent="0.25">
      <c r="A331" s="301"/>
      <c r="B331" s="297"/>
      <c r="C331" s="297"/>
      <c r="D331" s="301"/>
      <c r="E331" s="301"/>
      <c r="F331" s="301"/>
      <c r="G331" s="297"/>
    </row>
    <row r="332" spans="1:7" ht="15.6" x14ac:dyDescent="0.25">
      <c r="A332" s="301"/>
      <c r="B332" s="297"/>
      <c r="C332" s="297"/>
      <c r="D332" s="301"/>
      <c r="E332" s="301"/>
      <c r="F332" s="301"/>
      <c r="G332" s="297"/>
    </row>
    <row r="333" spans="1:7" ht="46.8" x14ac:dyDescent="0.25">
      <c r="A333" s="27" t="s">
        <v>160</v>
      </c>
      <c r="B333" s="99">
        <f>COUNTA(B5,B332)</f>
        <v>0</v>
      </c>
      <c r="C333" s="99">
        <f t="shared" ref="C333" si="0">COUNTA(C5,C332)</f>
        <v>0</v>
      </c>
      <c r="D333" s="27"/>
      <c r="E333" s="27">
        <f>SUM(E5:E332)</f>
        <v>0</v>
      </c>
      <c r="F333" s="27">
        <f>SUM(F5:F332)</f>
        <v>0</v>
      </c>
      <c r="G333" s="99"/>
    </row>
  </sheetData>
  <sheetProtection password="C587" sheet="1" objects="1" scenarios="1" formatColumns="0" formatRows="0" selectLockedCells="1"/>
  <mergeCells count="7">
    <mergeCell ref="A1:G2"/>
    <mergeCell ref="A3:A4"/>
    <mergeCell ref="G3:G4"/>
    <mergeCell ref="B3:C3"/>
    <mergeCell ref="F3:F4"/>
    <mergeCell ref="E3:E4"/>
    <mergeCell ref="D3:D4"/>
  </mergeCells>
  <phoneticPr fontId="4" type="noConversion"/>
  <pageMargins left="0.75" right="0.75" top="1" bottom="1" header="0.5" footer="0.5"/>
  <pageSetup paperSize="9" scale="5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70" zoomScaleNormal="70" workbookViewId="0">
      <selection activeCell="E37" sqref="E37"/>
    </sheetView>
  </sheetViews>
  <sheetFormatPr defaultRowHeight="13.2" x14ac:dyDescent="0.25"/>
  <cols>
    <col min="1" max="1" width="12.5546875" customWidth="1"/>
    <col min="2" max="2" width="12.44140625" customWidth="1"/>
    <col min="3" max="3" width="17.109375" customWidth="1"/>
    <col min="4" max="4" width="27.44140625" customWidth="1"/>
    <col min="5" max="5" width="19.44140625" customWidth="1"/>
    <col min="6" max="6" width="26" customWidth="1"/>
    <col min="7" max="7" width="13.88671875" customWidth="1"/>
    <col min="8" max="8" width="24" customWidth="1"/>
    <col min="9" max="9" width="18.44140625" customWidth="1"/>
  </cols>
  <sheetData>
    <row r="1" spans="1:9" ht="17.399999999999999" customHeight="1" thickTop="1" x14ac:dyDescent="0.25">
      <c r="A1" s="222" t="s">
        <v>238</v>
      </c>
      <c r="B1" s="223"/>
      <c r="C1" s="223"/>
      <c r="D1" s="223"/>
      <c r="E1" s="226">
        <f ca="1">YEAR(TODAY())</f>
        <v>2018</v>
      </c>
      <c r="F1" s="226">
        <f ca="1">YEAR(TODAY())+1</f>
        <v>2019</v>
      </c>
      <c r="G1" s="230" t="s">
        <v>239</v>
      </c>
      <c r="H1" s="230"/>
      <c r="I1" s="228"/>
    </row>
    <row r="2" spans="1:9" ht="13.95" customHeight="1" thickBot="1" x14ac:dyDescent="0.3">
      <c r="A2" s="224"/>
      <c r="B2" s="225"/>
      <c r="C2" s="225"/>
      <c r="D2" s="225"/>
      <c r="E2" s="227"/>
      <c r="F2" s="227"/>
      <c r="G2" s="231"/>
      <c r="H2" s="231"/>
      <c r="I2" s="229"/>
    </row>
    <row r="3" spans="1:9" ht="38.4" customHeight="1" thickTop="1" thickBot="1" x14ac:dyDescent="0.3">
      <c r="A3" s="179" t="s">
        <v>23</v>
      </c>
      <c r="B3" s="179"/>
      <c r="C3" s="179"/>
      <c r="D3" s="188">
        <f>G7+G12+E17+E22+E30+E35+E40</f>
        <v>0</v>
      </c>
      <c r="E3" s="188"/>
      <c r="F3" s="190" t="s">
        <v>220</v>
      </c>
      <c r="G3" s="190"/>
      <c r="H3" s="188">
        <f>I11+I16+G21+G26+G34+G39+G44</f>
        <v>0</v>
      </c>
      <c r="I3" s="189"/>
    </row>
    <row r="4" spans="1:9" ht="42.6" customHeight="1" thickTop="1" thickBot="1" x14ac:dyDescent="0.3">
      <c r="A4" s="190" t="s">
        <v>234</v>
      </c>
      <c r="B4" s="190"/>
      <c r="C4" s="190"/>
      <c r="D4" s="188">
        <f>G9+G14+E19+E24+F27+E32+E37+E42</f>
        <v>0</v>
      </c>
      <c r="E4" s="188"/>
      <c r="F4" s="190" t="s">
        <v>221</v>
      </c>
      <c r="G4" s="190"/>
      <c r="H4" s="188">
        <f>'Индивидуальная диагностика'!F333+'Групповая диагностика'!F333+'Статистический отчет'!H18:I18+'Статистический отчет'!H23:I23+'Статистический отчет'!I27+'Статистический отчет'!H31:I31+'Статистический отчет'!H36:I36+'Статистический отчет'!H41:I41</f>
        <v>0</v>
      </c>
      <c r="I4" s="189"/>
    </row>
    <row r="5" spans="1:9" ht="42" customHeight="1" thickTop="1" thickBot="1" x14ac:dyDescent="0.3">
      <c r="A5" s="190" t="s">
        <v>235</v>
      </c>
      <c r="B5" s="190"/>
      <c r="C5" s="190"/>
      <c r="D5" s="188">
        <f>G10+G15+E20+E25+F28+E33+E38+E43</f>
        <v>0</v>
      </c>
      <c r="E5" s="188"/>
      <c r="F5" s="190" t="s">
        <v>222</v>
      </c>
      <c r="G5" s="190"/>
      <c r="H5" s="188">
        <f>'Индивидуальная диагностика'!G333+'Групповая диагностика'!G333+'Статистический отчет'!H20:I20+'Статистический отчет'!H25:I25+'Статистический отчет'!H33:I33+'Статистический отчет'!H38:I38+'Статистический отчет'!H43:I43</f>
        <v>0</v>
      </c>
      <c r="I5" s="189"/>
    </row>
    <row r="6" spans="1:9" ht="42" customHeight="1" thickTop="1" thickBot="1" x14ac:dyDescent="0.3">
      <c r="A6" s="190" t="s">
        <v>236</v>
      </c>
      <c r="B6" s="190"/>
      <c r="C6" s="190"/>
      <c r="D6" s="188">
        <f>SUM(D3:E5)</f>
        <v>0</v>
      </c>
      <c r="E6" s="188"/>
      <c r="F6" s="190" t="s">
        <v>237</v>
      </c>
      <c r="G6" s="190"/>
      <c r="H6" s="188">
        <f>SUM(H3:I5)</f>
        <v>0</v>
      </c>
      <c r="I6" s="188"/>
    </row>
    <row r="7" spans="1:9" ht="46.2" customHeight="1" thickTop="1" x14ac:dyDescent="0.25">
      <c r="A7" s="182" t="s">
        <v>197</v>
      </c>
      <c r="B7" s="183"/>
      <c r="C7" s="184"/>
      <c r="D7" s="193" t="s">
        <v>10</v>
      </c>
      <c r="E7" s="193">
        <f>'Индивидуальная диагностика'!H333</f>
        <v>0</v>
      </c>
      <c r="F7" s="191" t="s">
        <v>198</v>
      </c>
      <c r="G7" s="193">
        <f>SUM(COUNTA('Индивидуальная диагностика'!B5:B332),COUNTA('Индивидуальная диагностика'!C5:C332),COUNTA('Индивидуальная диагностика'!D5:D332),COUNTA('Индивидуальная диагностика'!E5:E332),)</f>
        <v>0</v>
      </c>
      <c r="H7" s="30" t="s">
        <v>200</v>
      </c>
      <c r="I7" s="31">
        <f>'Индивидуальная диагностика'!B333</f>
        <v>0</v>
      </c>
    </row>
    <row r="8" spans="1:9" ht="30" customHeight="1" x14ac:dyDescent="0.25">
      <c r="A8" s="185"/>
      <c r="B8" s="186"/>
      <c r="C8" s="187"/>
      <c r="D8" s="194"/>
      <c r="E8" s="194"/>
      <c r="F8" s="192"/>
      <c r="G8" s="194"/>
      <c r="H8" s="32" t="s">
        <v>201</v>
      </c>
      <c r="I8" s="33">
        <f>'Индивидуальная диагностика'!C333</f>
        <v>0</v>
      </c>
    </row>
    <row r="9" spans="1:9" ht="40.200000000000003" customHeight="1" x14ac:dyDescent="0.25">
      <c r="A9" s="185"/>
      <c r="B9" s="186"/>
      <c r="C9" s="187"/>
      <c r="D9" s="194" t="s">
        <v>11</v>
      </c>
      <c r="E9" s="194">
        <f>'Индивидуальная диагностика'!I333</f>
        <v>0</v>
      </c>
      <c r="F9" s="32" t="s">
        <v>199</v>
      </c>
      <c r="G9" s="34">
        <f>COUNTA('Индивидуальная диагностика'!F5:F332)</f>
        <v>0</v>
      </c>
      <c r="H9" s="32" t="s">
        <v>202</v>
      </c>
      <c r="I9" s="33">
        <f>'Индивидуальная диагностика'!D333</f>
        <v>0</v>
      </c>
    </row>
    <row r="10" spans="1:9" ht="32.4" customHeight="1" x14ac:dyDescent="0.25">
      <c r="A10" s="185"/>
      <c r="B10" s="186"/>
      <c r="C10" s="187"/>
      <c r="D10" s="194"/>
      <c r="E10" s="194"/>
      <c r="F10" s="35" t="s">
        <v>171</v>
      </c>
      <c r="G10" s="34">
        <f>COUNTA('Индивидуальная диагностика'!G5:G332)</f>
        <v>0</v>
      </c>
      <c r="H10" s="32" t="s">
        <v>203</v>
      </c>
      <c r="I10" s="36">
        <f>'Индивидуальная диагностика'!E333</f>
        <v>0</v>
      </c>
    </row>
    <row r="11" spans="1:9" ht="67.2" customHeight="1" x14ac:dyDescent="0.25">
      <c r="A11" s="185"/>
      <c r="B11" s="186"/>
      <c r="C11" s="187"/>
      <c r="D11" s="37" t="s">
        <v>241</v>
      </c>
      <c r="E11" s="38">
        <f>E7+E9</f>
        <v>0</v>
      </c>
      <c r="F11" s="32" t="s">
        <v>240</v>
      </c>
      <c r="G11" s="38">
        <f>SUM(G7:G10)</f>
        <v>0</v>
      </c>
      <c r="H11" s="38" t="s">
        <v>211</v>
      </c>
      <c r="I11" s="33">
        <f>SUM(I7:I10)</f>
        <v>0</v>
      </c>
    </row>
    <row r="12" spans="1:9" ht="46.95" customHeight="1" x14ac:dyDescent="0.25">
      <c r="A12" s="196" t="s">
        <v>14</v>
      </c>
      <c r="B12" s="197"/>
      <c r="C12" s="198"/>
      <c r="D12" s="221" t="s">
        <v>10</v>
      </c>
      <c r="E12" s="221">
        <f>'Групповая диагностика'!H333</f>
        <v>0</v>
      </c>
      <c r="F12" s="195" t="s">
        <v>198</v>
      </c>
      <c r="G12" s="202">
        <f>SUM(COUNTA('Групповая диагностика'!B5:B332),COUNTA('Групповая диагностика'!C5:C332),COUNTA('Групповая диагностика'!D5:D332),COUNTA('Групповая диагностика'!E5:E332),)</f>
        <v>0</v>
      </c>
      <c r="H12" s="39" t="s">
        <v>200</v>
      </c>
      <c r="I12" s="40">
        <f>'Групповая диагностика'!B333</f>
        <v>0</v>
      </c>
    </row>
    <row r="13" spans="1:9" ht="29.4" customHeight="1" x14ac:dyDescent="0.25">
      <c r="A13" s="199"/>
      <c r="B13" s="200"/>
      <c r="C13" s="201"/>
      <c r="D13" s="221"/>
      <c r="E13" s="221"/>
      <c r="F13" s="195"/>
      <c r="G13" s="203"/>
      <c r="H13" s="39" t="s">
        <v>201</v>
      </c>
      <c r="I13" s="40">
        <f>'Групповая диагностика'!C333</f>
        <v>0</v>
      </c>
    </row>
    <row r="14" spans="1:9" ht="37.200000000000003" customHeight="1" x14ac:dyDescent="0.25">
      <c r="A14" s="199"/>
      <c r="B14" s="200"/>
      <c r="C14" s="201"/>
      <c r="D14" s="221" t="s">
        <v>11</v>
      </c>
      <c r="E14" s="221">
        <f>'Групповая диагностика'!I333</f>
        <v>0</v>
      </c>
      <c r="F14" s="39" t="s">
        <v>199</v>
      </c>
      <c r="G14" s="41">
        <f>COUNTA('Индивидуальная диагностика'!F5:F332)</f>
        <v>0</v>
      </c>
      <c r="H14" s="39" t="s">
        <v>202</v>
      </c>
      <c r="I14" s="40">
        <f>'Групповая диагностика'!D333</f>
        <v>0</v>
      </c>
    </row>
    <row r="15" spans="1:9" ht="37.200000000000003" customHeight="1" x14ac:dyDescent="0.25">
      <c r="A15" s="199"/>
      <c r="B15" s="200"/>
      <c r="C15" s="201"/>
      <c r="D15" s="221"/>
      <c r="E15" s="221"/>
      <c r="F15" s="39" t="s">
        <v>171</v>
      </c>
      <c r="G15" s="41">
        <f>COUNTA('Индивидуальная диагностика'!G5:G332)</f>
        <v>0</v>
      </c>
      <c r="H15" s="39" t="s">
        <v>203</v>
      </c>
      <c r="I15" s="42">
        <f>'Групповая диагностика'!E333</f>
        <v>0</v>
      </c>
    </row>
    <row r="16" spans="1:9" ht="50.4" customHeight="1" x14ac:dyDescent="0.25">
      <c r="A16" s="199"/>
      <c r="B16" s="200"/>
      <c r="C16" s="201"/>
      <c r="D16" s="39" t="s">
        <v>241</v>
      </c>
      <c r="E16" s="41">
        <f>E12+E14</f>
        <v>0</v>
      </c>
      <c r="F16" s="39" t="s">
        <v>241</v>
      </c>
      <c r="G16" s="92">
        <f>SUM(G12:G15)</f>
        <v>0</v>
      </c>
      <c r="H16" s="41" t="s">
        <v>211</v>
      </c>
      <c r="I16" s="40">
        <f>SUM(I12:I15)</f>
        <v>0</v>
      </c>
    </row>
    <row r="17" spans="1:9" ht="40.950000000000003" customHeight="1" x14ac:dyDescent="0.25">
      <c r="A17" s="180" t="s">
        <v>12</v>
      </c>
      <c r="B17" s="181"/>
      <c r="C17" s="181"/>
      <c r="D17" s="205" t="s">
        <v>198</v>
      </c>
      <c r="E17" s="142">
        <f>SUM(COUNTA('Индивидуальные консультации'!D6:D332),COUNTA('Индивидуальные консультации'!E6:E332),COUNTA('Индивидуальные консультации'!F6:F332),COUNTA('Индивидуальные консультации'!H6:H332),)</f>
        <v>0</v>
      </c>
      <c r="F17" s="43" t="s">
        <v>200</v>
      </c>
      <c r="G17" s="44">
        <f>'Индивидуальные консультации'!D333</f>
        <v>0</v>
      </c>
      <c r="H17" s="140" t="s">
        <v>173</v>
      </c>
      <c r="I17" s="141"/>
    </row>
    <row r="18" spans="1:9" ht="45" customHeight="1" x14ac:dyDescent="0.25">
      <c r="A18" s="180"/>
      <c r="B18" s="181"/>
      <c r="C18" s="181"/>
      <c r="D18" s="205"/>
      <c r="E18" s="142"/>
      <c r="F18" s="43" t="s">
        <v>201</v>
      </c>
      <c r="G18" s="45">
        <f>'Индивидуальные консультации'!E333</f>
        <v>0</v>
      </c>
      <c r="H18" s="142">
        <f>'Индивидуальные консультации'!H333</f>
        <v>0</v>
      </c>
      <c r="I18" s="143"/>
    </row>
    <row r="19" spans="1:9" ht="39.6" customHeight="1" x14ac:dyDescent="0.25">
      <c r="A19" s="180"/>
      <c r="B19" s="181"/>
      <c r="C19" s="181"/>
      <c r="D19" s="44" t="s">
        <v>170</v>
      </c>
      <c r="E19" s="45">
        <f>COUNTA('Индивидуальные консультации'!H6:H332)</f>
        <v>0</v>
      </c>
      <c r="F19" s="43" t="s">
        <v>202</v>
      </c>
      <c r="G19" s="45">
        <f>'Индивидуальные консультации'!F333</f>
        <v>0</v>
      </c>
      <c r="H19" s="140" t="s">
        <v>172</v>
      </c>
      <c r="I19" s="141"/>
    </row>
    <row r="20" spans="1:9" ht="45.6" customHeight="1" x14ac:dyDescent="0.25">
      <c r="A20" s="180"/>
      <c r="B20" s="181"/>
      <c r="C20" s="181"/>
      <c r="D20" s="44" t="s">
        <v>171</v>
      </c>
      <c r="E20" s="45">
        <f>COUNTA('Индивидуальные консультации'!I6:I332)</f>
        <v>0</v>
      </c>
      <c r="F20" s="43" t="s">
        <v>203</v>
      </c>
      <c r="G20" s="45">
        <f>'Индивидуальные консультации'!G333</f>
        <v>0</v>
      </c>
      <c r="H20" s="142">
        <f>'Индивидуальные консультации'!I333</f>
        <v>0</v>
      </c>
      <c r="I20" s="143"/>
    </row>
    <row r="21" spans="1:9" ht="42.6" customHeight="1" x14ac:dyDescent="0.25">
      <c r="A21" s="180"/>
      <c r="B21" s="181"/>
      <c r="C21" s="181"/>
      <c r="D21" s="46" t="s">
        <v>212</v>
      </c>
      <c r="E21" s="94">
        <f>SUM(E17:E20)</f>
        <v>0</v>
      </c>
      <c r="F21" s="45" t="s">
        <v>211</v>
      </c>
      <c r="G21" s="45">
        <f>SUM(G17:G20)</f>
        <v>0</v>
      </c>
      <c r="H21" s="43" t="s">
        <v>213</v>
      </c>
      <c r="I21" s="47">
        <f>SUM(H18,H20)</f>
        <v>0</v>
      </c>
    </row>
    <row r="22" spans="1:9" ht="40.200000000000003" customHeight="1" x14ac:dyDescent="0.25">
      <c r="A22" s="158" t="s">
        <v>13</v>
      </c>
      <c r="B22" s="159"/>
      <c r="C22" s="159"/>
      <c r="D22" s="204" t="s">
        <v>198</v>
      </c>
      <c r="E22" s="204">
        <f>SUM(COUNTA('Групповые консультации'!D6:D332),COUNTA('Групповые консультации'!E6:E332),COUNTA('Групповые консультации'!F6:F332),COUNTA('Групповые консультации'!G6:G332))</f>
        <v>0</v>
      </c>
      <c r="F22" s="48" t="s">
        <v>200</v>
      </c>
      <c r="G22" s="48">
        <f>'Групповые консультации'!D333</f>
        <v>0</v>
      </c>
      <c r="H22" s="138" t="s">
        <v>173</v>
      </c>
      <c r="I22" s="139"/>
    </row>
    <row r="23" spans="1:9" ht="36" customHeight="1" x14ac:dyDescent="0.25">
      <c r="A23" s="158"/>
      <c r="B23" s="159"/>
      <c r="C23" s="159"/>
      <c r="D23" s="204"/>
      <c r="E23" s="204"/>
      <c r="F23" s="48" t="s">
        <v>201</v>
      </c>
      <c r="G23" s="48">
        <f>'Групповые консультации'!E333</f>
        <v>0</v>
      </c>
      <c r="H23" s="138">
        <f>'Групповые консультации'!H333</f>
        <v>0</v>
      </c>
      <c r="I23" s="139"/>
    </row>
    <row r="24" spans="1:9" ht="40.200000000000003" customHeight="1" x14ac:dyDescent="0.25">
      <c r="A24" s="158"/>
      <c r="B24" s="159"/>
      <c r="C24" s="159"/>
      <c r="D24" s="48" t="s">
        <v>170</v>
      </c>
      <c r="E24" s="48">
        <f>COUNTA('Групповые консультации'!H6:H332)</f>
        <v>0</v>
      </c>
      <c r="F24" s="48" t="s">
        <v>202</v>
      </c>
      <c r="G24" s="48">
        <f>'Групповые консультации'!F333</f>
        <v>0</v>
      </c>
      <c r="H24" s="138" t="s">
        <v>172</v>
      </c>
      <c r="I24" s="139"/>
    </row>
    <row r="25" spans="1:9" ht="40.200000000000003" customHeight="1" x14ac:dyDescent="0.25">
      <c r="A25" s="158"/>
      <c r="B25" s="159"/>
      <c r="C25" s="159"/>
      <c r="D25" s="48" t="s">
        <v>171</v>
      </c>
      <c r="E25" s="48">
        <f>COUNTA('Групповые консультации'!I6:I332)</f>
        <v>0</v>
      </c>
      <c r="F25" s="48" t="s">
        <v>203</v>
      </c>
      <c r="G25" s="48">
        <f>'Групповые консультации'!G333</f>
        <v>0</v>
      </c>
      <c r="H25" s="138">
        <f>'Групповые консультации'!I333</f>
        <v>0</v>
      </c>
      <c r="I25" s="139"/>
    </row>
    <row r="26" spans="1:9" ht="40.950000000000003" customHeight="1" x14ac:dyDescent="0.25">
      <c r="A26" s="158"/>
      <c r="B26" s="159"/>
      <c r="C26" s="159"/>
      <c r="D26" s="48" t="s">
        <v>212</v>
      </c>
      <c r="E26" s="93">
        <f>SUM(E22:E25)</f>
        <v>0</v>
      </c>
      <c r="F26" s="48" t="s">
        <v>211</v>
      </c>
      <c r="G26" s="48">
        <f>SUM(G22:G25)</f>
        <v>0</v>
      </c>
      <c r="H26" s="48" t="s">
        <v>213</v>
      </c>
      <c r="I26" s="49">
        <f>SUM(H23,H25)</f>
        <v>0</v>
      </c>
    </row>
    <row r="27" spans="1:9" ht="40.950000000000003" customHeight="1" x14ac:dyDescent="0.25">
      <c r="A27" s="160" t="s">
        <v>209</v>
      </c>
      <c r="B27" s="161"/>
      <c r="C27" s="162"/>
      <c r="D27" s="169" t="s">
        <v>170</v>
      </c>
      <c r="E27" s="169"/>
      <c r="F27" s="50">
        <f>COUNTA(Семинары!D5:D331)</f>
        <v>0</v>
      </c>
      <c r="G27" s="146" t="s">
        <v>173</v>
      </c>
      <c r="H27" s="147"/>
      <c r="I27" s="51">
        <f>Семинары!D332</f>
        <v>0</v>
      </c>
    </row>
    <row r="28" spans="1:9" ht="40.950000000000003" customHeight="1" x14ac:dyDescent="0.25">
      <c r="A28" s="163"/>
      <c r="B28" s="164"/>
      <c r="C28" s="165"/>
      <c r="D28" s="169" t="s">
        <v>171</v>
      </c>
      <c r="E28" s="169"/>
      <c r="F28" s="50">
        <f>COUNTA(Семинары!E5:E331)</f>
        <v>0</v>
      </c>
      <c r="G28" s="146" t="s">
        <v>172</v>
      </c>
      <c r="H28" s="147"/>
      <c r="I28" s="51">
        <f>Семинары!E332</f>
        <v>0</v>
      </c>
    </row>
    <row r="29" spans="1:9" ht="40.950000000000003" customHeight="1" x14ac:dyDescent="0.25">
      <c r="A29" s="166"/>
      <c r="B29" s="167"/>
      <c r="C29" s="168"/>
      <c r="D29" s="169" t="s">
        <v>214</v>
      </c>
      <c r="E29" s="169"/>
      <c r="F29" s="50">
        <f>SUM(F27:F28)</f>
        <v>0</v>
      </c>
      <c r="G29" s="146" t="s">
        <v>215</v>
      </c>
      <c r="H29" s="147"/>
      <c r="I29" s="51">
        <f>SUM(I27:I28)</f>
        <v>0</v>
      </c>
    </row>
    <row r="30" spans="1:9" ht="46.2" customHeight="1" x14ac:dyDescent="0.25">
      <c r="A30" s="150" t="s">
        <v>169</v>
      </c>
      <c r="B30" s="151"/>
      <c r="C30" s="152"/>
      <c r="D30" s="156" t="s">
        <v>198</v>
      </c>
      <c r="E30" s="156">
        <f>SUM(COUNTA(Просвещение_профилактика!D6:D332),COUNTA(Просвещение_профилактика!E6:E332),COUNTA(Просвещение_профилактика!F6:F332),COUNTA(Просвещение_профилактика!G6:G332))</f>
        <v>0</v>
      </c>
      <c r="F30" s="52" t="s">
        <v>200</v>
      </c>
      <c r="G30" s="52">
        <f>Просвещение_профилактика!D333</f>
        <v>0</v>
      </c>
      <c r="H30" s="148" t="s">
        <v>173</v>
      </c>
      <c r="I30" s="149"/>
    </row>
    <row r="31" spans="1:9" ht="47.4" customHeight="1" x14ac:dyDescent="0.25">
      <c r="A31" s="153"/>
      <c r="B31" s="154"/>
      <c r="C31" s="155"/>
      <c r="D31" s="157"/>
      <c r="E31" s="157"/>
      <c r="F31" s="52" t="s">
        <v>201</v>
      </c>
      <c r="G31" s="52">
        <f>Просвещение_профилактика!E333</f>
        <v>0</v>
      </c>
      <c r="H31" s="148">
        <f>Просвещение_профилактика!H333</f>
        <v>0</v>
      </c>
      <c r="I31" s="149"/>
    </row>
    <row r="32" spans="1:9" ht="32.4" customHeight="1" x14ac:dyDescent="0.25">
      <c r="A32" s="153"/>
      <c r="B32" s="154"/>
      <c r="C32" s="155"/>
      <c r="D32" s="52" t="s">
        <v>170</v>
      </c>
      <c r="E32" s="52">
        <f>COUNTA(Просвещение_профилактика!H6:H332)</f>
        <v>0</v>
      </c>
      <c r="F32" s="52" t="s">
        <v>202</v>
      </c>
      <c r="G32" s="52">
        <f>Просвещение_профилактика!F333</f>
        <v>0</v>
      </c>
      <c r="H32" s="148" t="s">
        <v>172</v>
      </c>
      <c r="I32" s="149"/>
    </row>
    <row r="33" spans="1:13" ht="33" customHeight="1" x14ac:dyDescent="0.25">
      <c r="A33" s="153"/>
      <c r="B33" s="154"/>
      <c r="C33" s="155"/>
      <c r="D33" s="52" t="s">
        <v>171</v>
      </c>
      <c r="E33" s="52">
        <f>COUNTA(Просвещение_профилактика!I6:I332)</f>
        <v>0</v>
      </c>
      <c r="F33" s="52" t="s">
        <v>203</v>
      </c>
      <c r="G33" s="52">
        <f>Просвещение_профилактика!G333</f>
        <v>0</v>
      </c>
      <c r="H33" s="148">
        <f>Просвещение_профилактика!I333</f>
        <v>0</v>
      </c>
      <c r="I33" s="149"/>
    </row>
    <row r="34" spans="1:13" ht="34.950000000000003" customHeight="1" x14ac:dyDescent="0.25">
      <c r="A34" s="153"/>
      <c r="B34" s="154"/>
      <c r="C34" s="155"/>
      <c r="D34" s="52" t="s">
        <v>242</v>
      </c>
      <c r="E34" s="52">
        <f>SUM(E30:E33)</f>
        <v>0</v>
      </c>
      <c r="F34" s="52" t="s">
        <v>211</v>
      </c>
      <c r="G34" s="52">
        <f>SUM(G30:G33)</f>
        <v>0</v>
      </c>
      <c r="H34" s="52" t="s">
        <v>213</v>
      </c>
      <c r="I34" s="53">
        <f>SUM(H31,H33)</f>
        <v>0</v>
      </c>
    </row>
    <row r="35" spans="1:13" ht="34.950000000000003" customHeight="1" x14ac:dyDescent="0.25">
      <c r="A35" s="206" t="s">
        <v>218</v>
      </c>
      <c r="B35" s="207"/>
      <c r="C35" s="208"/>
      <c r="D35" s="215" t="s">
        <v>198</v>
      </c>
      <c r="E35" s="215">
        <f>SUM(COUNTA('Индивидуальные КРР'!C6:C332),COUNTA('Индивидуальные КРР'!D6:D332),COUNTA('Индивидуальные КРР'!E6:E332),COUNTA('Индивидуальные КРР'!F6:F332),)</f>
        <v>0</v>
      </c>
      <c r="F35" s="54" t="s">
        <v>200</v>
      </c>
      <c r="G35" s="55">
        <f>'Индивидуальные КРР'!C333</f>
        <v>0</v>
      </c>
      <c r="H35" s="219" t="s">
        <v>173</v>
      </c>
      <c r="I35" s="220"/>
      <c r="J35" s="1"/>
    </row>
    <row r="36" spans="1:13" ht="31.2" customHeight="1" x14ac:dyDescent="0.25">
      <c r="A36" s="209"/>
      <c r="B36" s="210"/>
      <c r="C36" s="211"/>
      <c r="D36" s="216"/>
      <c r="E36" s="216"/>
      <c r="F36" s="55" t="s">
        <v>201</v>
      </c>
      <c r="G36" s="55">
        <f>'Индивидуальные КРР'!D333</f>
        <v>0</v>
      </c>
      <c r="H36" s="217">
        <f>'Индивидуальные КРР'!G333</f>
        <v>0</v>
      </c>
      <c r="I36" s="218"/>
      <c r="J36" s="1"/>
    </row>
    <row r="37" spans="1:13" ht="33" customHeight="1" x14ac:dyDescent="0.25">
      <c r="A37" s="209"/>
      <c r="B37" s="210"/>
      <c r="C37" s="211"/>
      <c r="D37" s="54" t="s">
        <v>170</v>
      </c>
      <c r="E37" s="55">
        <f>COUNTA('Индивидуальные КРР'!G6:G332)</f>
        <v>0</v>
      </c>
      <c r="F37" s="55" t="s">
        <v>202</v>
      </c>
      <c r="G37" s="55">
        <f>'Индивидуальные КРР'!E333</f>
        <v>0</v>
      </c>
      <c r="H37" s="219" t="s">
        <v>172</v>
      </c>
      <c r="I37" s="220"/>
      <c r="J37" s="1"/>
    </row>
    <row r="38" spans="1:13" ht="36" customHeight="1" x14ac:dyDescent="0.25">
      <c r="A38" s="209"/>
      <c r="B38" s="210"/>
      <c r="C38" s="211"/>
      <c r="D38" s="54" t="s">
        <v>171</v>
      </c>
      <c r="E38" s="55">
        <f>COUNTA('Индивидуальные КРР'!H6:H332)</f>
        <v>0</v>
      </c>
      <c r="F38" s="55" t="s">
        <v>203</v>
      </c>
      <c r="G38" s="55">
        <f>'Индивидуальные КРР'!F333</f>
        <v>0</v>
      </c>
      <c r="H38" s="217">
        <f>'Индивидуальные КРР'!H333</f>
        <v>0</v>
      </c>
      <c r="I38" s="218"/>
      <c r="J38" s="1"/>
    </row>
    <row r="39" spans="1:13" ht="43.95" customHeight="1" x14ac:dyDescent="0.25">
      <c r="A39" s="212"/>
      <c r="B39" s="213"/>
      <c r="C39" s="214"/>
      <c r="D39" s="54" t="s">
        <v>242</v>
      </c>
      <c r="E39" s="55">
        <f>SUM(E35:E38)</f>
        <v>0</v>
      </c>
      <c r="F39" s="55" t="s">
        <v>211</v>
      </c>
      <c r="G39" s="55">
        <f>SUM(G35:G38)</f>
        <v>0</v>
      </c>
      <c r="H39" s="54" t="s">
        <v>213</v>
      </c>
      <c r="I39" s="56">
        <f>SUM(H36,H38)</f>
        <v>0</v>
      </c>
      <c r="J39" s="1"/>
    </row>
    <row r="40" spans="1:13" ht="36.6" customHeight="1" x14ac:dyDescent="0.25">
      <c r="A40" s="130" t="s">
        <v>217</v>
      </c>
      <c r="B40" s="131"/>
      <c r="C40" s="132"/>
      <c r="D40" s="136" t="s">
        <v>198</v>
      </c>
      <c r="E40" s="136">
        <f>SUM(COUNTA('Групповые КРР'!C6:C332),COUNTA('Групповые КРР'!D6:D332),COUNTA('Групповые КРР'!E6:E332),COUNTA('Групповые КРР'!F6:F332),)</f>
        <v>0</v>
      </c>
      <c r="F40" s="57" t="s">
        <v>200</v>
      </c>
      <c r="G40" s="58">
        <f>'Групповые КРР'!C333</f>
        <v>0</v>
      </c>
      <c r="H40" s="144" t="s">
        <v>173</v>
      </c>
      <c r="I40" s="145"/>
      <c r="J40" s="1"/>
      <c r="M40" s="18"/>
    </row>
    <row r="41" spans="1:13" ht="33" customHeight="1" x14ac:dyDescent="0.25">
      <c r="A41" s="133"/>
      <c r="B41" s="134"/>
      <c r="C41" s="135"/>
      <c r="D41" s="137"/>
      <c r="E41" s="137"/>
      <c r="F41" s="58" t="s">
        <v>201</v>
      </c>
      <c r="G41" s="58">
        <f>'Групповые КРР'!D333</f>
        <v>0</v>
      </c>
      <c r="H41" s="144">
        <f>'Групповые КРР'!G333</f>
        <v>0</v>
      </c>
      <c r="I41" s="145"/>
      <c r="J41" s="1"/>
    </row>
    <row r="42" spans="1:13" ht="36" customHeight="1" x14ac:dyDescent="0.25">
      <c r="A42" s="133"/>
      <c r="B42" s="134"/>
      <c r="C42" s="135"/>
      <c r="D42" s="57" t="s">
        <v>170</v>
      </c>
      <c r="E42" s="58">
        <f>COUNTA('Групповые КРР'!G6:G332)</f>
        <v>0</v>
      </c>
      <c r="F42" s="58" t="s">
        <v>202</v>
      </c>
      <c r="G42" s="58">
        <f>'Групповые КРР'!E333</f>
        <v>0</v>
      </c>
      <c r="H42" s="144" t="s">
        <v>172</v>
      </c>
      <c r="I42" s="145"/>
      <c r="J42" s="1"/>
    </row>
    <row r="43" spans="1:13" ht="41.4" customHeight="1" x14ac:dyDescent="0.25">
      <c r="A43" s="133"/>
      <c r="B43" s="134"/>
      <c r="C43" s="135"/>
      <c r="D43" s="57" t="s">
        <v>171</v>
      </c>
      <c r="E43" s="58">
        <f>COUNTA('Групповые КРР'!H6:H332)</f>
        <v>0</v>
      </c>
      <c r="F43" s="58" t="s">
        <v>203</v>
      </c>
      <c r="G43" s="58">
        <f>'Групповые КРР'!F333</f>
        <v>0</v>
      </c>
      <c r="H43" s="144">
        <f>'Групповые КРР'!H333</f>
        <v>0</v>
      </c>
      <c r="I43" s="145"/>
      <c r="J43" s="1"/>
    </row>
    <row r="44" spans="1:13" ht="59.4" customHeight="1" x14ac:dyDescent="0.25">
      <c r="A44" s="133"/>
      <c r="B44" s="134"/>
      <c r="C44" s="135"/>
      <c r="D44" s="57" t="s">
        <v>242</v>
      </c>
      <c r="E44" s="58">
        <f>SUM(E40:E43)</f>
        <v>0</v>
      </c>
      <c r="F44" s="58" t="s">
        <v>211</v>
      </c>
      <c r="G44" s="58">
        <f>SUM(G40:G43)</f>
        <v>0</v>
      </c>
      <c r="H44" s="57" t="s">
        <v>213</v>
      </c>
      <c r="I44" s="58">
        <f>SUM(H41,H43)</f>
        <v>0</v>
      </c>
      <c r="J44" s="1"/>
    </row>
    <row r="45" spans="1:13" ht="67.95" customHeight="1" x14ac:dyDescent="0.25">
      <c r="A45" s="173" t="s">
        <v>15</v>
      </c>
      <c r="B45" s="174"/>
      <c r="C45" s="174"/>
      <c r="D45" s="59" t="s">
        <v>226</v>
      </c>
      <c r="E45" s="60">
        <f>COUNTA('Экспертная деятельность'!B5:B332)</f>
        <v>0</v>
      </c>
      <c r="F45" s="59" t="s">
        <v>227</v>
      </c>
      <c r="G45" s="60">
        <f>COUNTA('Экспертная деятельность'!C5:C332)</f>
        <v>0</v>
      </c>
      <c r="H45" s="59" t="s">
        <v>228</v>
      </c>
      <c r="I45" s="61">
        <f>SUM(G45+E45)</f>
        <v>0</v>
      </c>
    </row>
    <row r="46" spans="1:13" ht="54" customHeight="1" thickBot="1" x14ac:dyDescent="0.3">
      <c r="A46" s="175" t="s">
        <v>16</v>
      </c>
      <c r="B46" s="176"/>
      <c r="C46" s="177"/>
      <c r="D46" s="170">
        <f>'Экспертная деятельность'!E333</f>
        <v>0</v>
      </c>
      <c r="E46" s="172"/>
      <c r="F46" s="178" t="s">
        <v>17</v>
      </c>
      <c r="G46" s="178"/>
      <c r="H46" s="170">
        <f>'Экспертная деятельность'!F333</f>
        <v>0</v>
      </c>
      <c r="I46" s="171"/>
    </row>
    <row r="47" spans="1:13" ht="15.6" thickTop="1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13" ht="1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5" x14ac:dyDescent="0.25">
      <c r="A49" s="2"/>
      <c r="B49" s="2"/>
      <c r="C49" s="2"/>
      <c r="D49" s="2"/>
      <c r="E49" s="2"/>
      <c r="F49" s="2"/>
      <c r="G49" s="2"/>
      <c r="H49" s="2"/>
      <c r="I49" s="2"/>
    </row>
  </sheetData>
  <sheetProtection password="C587" sheet="1" objects="1" scenarios="1"/>
  <mergeCells count="82">
    <mergeCell ref="A6:C6"/>
    <mergeCell ref="D6:E6"/>
    <mergeCell ref="F6:G6"/>
    <mergeCell ref="H6:I6"/>
    <mergeCell ref="A1:D2"/>
    <mergeCell ref="F1:F2"/>
    <mergeCell ref="I1:I2"/>
    <mergeCell ref="G1:H2"/>
    <mergeCell ref="E1:E2"/>
    <mergeCell ref="F4:G4"/>
    <mergeCell ref="F3:G3"/>
    <mergeCell ref="H3:I3"/>
    <mergeCell ref="D3:E3"/>
    <mergeCell ref="A4:C4"/>
    <mergeCell ref="A5:C5"/>
    <mergeCell ref="D4:E4"/>
    <mergeCell ref="D5:E5"/>
    <mergeCell ref="H30:I30"/>
    <mergeCell ref="H31:I31"/>
    <mergeCell ref="H33:I33"/>
    <mergeCell ref="A35:C39"/>
    <mergeCell ref="D35:D36"/>
    <mergeCell ref="E35:E36"/>
    <mergeCell ref="H36:I36"/>
    <mergeCell ref="H37:I37"/>
    <mergeCell ref="H35:I35"/>
    <mergeCell ref="H38:I38"/>
    <mergeCell ref="H25:I25"/>
    <mergeCell ref="D12:D13"/>
    <mergeCell ref="E12:E13"/>
    <mergeCell ref="E14:E15"/>
    <mergeCell ref="D14:D15"/>
    <mergeCell ref="G12:G13"/>
    <mergeCell ref="D22:D23"/>
    <mergeCell ref="E22:E23"/>
    <mergeCell ref="D17:D18"/>
    <mergeCell ref="E17:E18"/>
    <mergeCell ref="A3:C3"/>
    <mergeCell ref="H17:I17"/>
    <mergeCell ref="A17:C21"/>
    <mergeCell ref="H20:I20"/>
    <mergeCell ref="A7:C11"/>
    <mergeCell ref="H4:I4"/>
    <mergeCell ref="H5:I5"/>
    <mergeCell ref="F5:G5"/>
    <mergeCell ref="F7:F8"/>
    <mergeCell ref="G7:G8"/>
    <mergeCell ref="D9:D10"/>
    <mergeCell ref="E9:E10"/>
    <mergeCell ref="D7:D8"/>
    <mergeCell ref="E7:E8"/>
    <mergeCell ref="F12:F13"/>
    <mergeCell ref="A12:C16"/>
    <mergeCell ref="H46:I46"/>
    <mergeCell ref="D46:E46"/>
    <mergeCell ref="A45:C45"/>
    <mergeCell ref="A46:C46"/>
    <mergeCell ref="F46:G46"/>
    <mergeCell ref="A30:C34"/>
    <mergeCell ref="D30:D31"/>
    <mergeCell ref="E30:E31"/>
    <mergeCell ref="A22:C26"/>
    <mergeCell ref="A27:C29"/>
    <mergeCell ref="D27:E27"/>
    <mergeCell ref="D28:E28"/>
    <mergeCell ref="D29:E29"/>
    <mergeCell ref="A40:C44"/>
    <mergeCell ref="D40:D41"/>
    <mergeCell ref="H22:I22"/>
    <mergeCell ref="H19:I19"/>
    <mergeCell ref="H18:I18"/>
    <mergeCell ref="H40:I40"/>
    <mergeCell ref="H43:I43"/>
    <mergeCell ref="E40:E41"/>
    <mergeCell ref="H41:I41"/>
    <mergeCell ref="H42:I42"/>
    <mergeCell ref="G27:H27"/>
    <mergeCell ref="G28:H28"/>
    <mergeCell ref="G29:H29"/>
    <mergeCell ref="H32:I32"/>
    <mergeCell ref="H23:I23"/>
    <mergeCell ref="H24:I24"/>
  </mergeCells>
  <phoneticPr fontId="4" type="noConversion"/>
  <pageMargins left="0.75" right="0.75" top="1" bottom="1" header="0.5" footer="0.5"/>
  <pageSetup paperSize="9"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24"/>
  <sheetViews>
    <sheetView zoomScale="80" zoomScaleNormal="80" workbookViewId="0">
      <selection activeCell="I19" sqref="I19"/>
    </sheetView>
  </sheetViews>
  <sheetFormatPr defaultRowHeight="13.2" x14ac:dyDescent="0.25"/>
  <cols>
    <col min="1" max="1" width="36.109375" style="16" customWidth="1"/>
    <col min="2" max="2" width="21.33203125" customWidth="1"/>
    <col min="3" max="3" width="11.33203125" customWidth="1"/>
    <col min="4" max="4" width="11.109375" customWidth="1"/>
    <col min="5" max="5" width="10.88671875" customWidth="1"/>
    <col min="6" max="6" width="13.5546875" customWidth="1"/>
    <col min="7" max="7" width="22.5546875" customWidth="1"/>
    <col min="8" max="8" width="6" customWidth="1"/>
    <col min="9" max="9" width="22.5546875" customWidth="1"/>
  </cols>
  <sheetData>
    <row r="1" spans="1:9" ht="39.6" customHeight="1" thickTop="1" x14ac:dyDescent="0.25">
      <c r="A1" s="235" t="s">
        <v>161</v>
      </c>
      <c r="B1" s="237" t="s">
        <v>168</v>
      </c>
      <c r="C1" s="238"/>
      <c r="D1" s="238"/>
      <c r="E1" s="238"/>
      <c r="F1" s="238"/>
      <c r="G1" s="239"/>
      <c r="H1" s="242"/>
      <c r="I1" s="232" t="s">
        <v>192</v>
      </c>
    </row>
    <row r="2" spans="1:9" ht="18" x14ac:dyDescent="0.25">
      <c r="A2" s="236"/>
      <c r="B2" s="70" t="s">
        <v>162</v>
      </c>
      <c r="C2" s="63" t="s">
        <v>163</v>
      </c>
      <c r="D2" s="63" t="s">
        <v>164</v>
      </c>
      <c r="E2" s="63" t="s">
        <v>165</v>
      </c>
      <c r="F2" s="64" t="s">
        <v>20</v>
      </c>
      <c r="G2" s="64" t="s">
        <v>21</v>
      </c>
      <c r="H2" s="243"/>
      <c r="I2" s="233"/>
    </row>
    <row r="3" spans="1:9" ht="34.950000000000003" customHeight="1" x14ac:dyDescent="0.25">
      <c r="A3" s="69" t="s">
        <v>177</v>
      </c>
      <c r="B3" s="23">
        <f>SUMIF(Код_Обращ,"=Проблемы, связанные с обучением",'Индивидуальные консультации'!D$6:D$332)</f>
        <v>0</v>
      </c>
      <c r="C3" s="23">
        <f>SUMIF(Код_Обращ,"=Проблемы, связанные с обучением",'Индивидуальные консультации'!E$6:E$332)</f>
        <v>0</v>
      </c>
      <c r="D3" s="23">
        <f>SUMIF(Код_Обращ,"=Проблемы, связанные с обучением",'Индивидуальные консультации'!F$6:F$332)</f>
        <v>0</v>
      </c>
      <c r="E3" s="23">
        <f>SUMIF(Код_Обращ,"=Проблемы, связанные с обучением",'Индивидуальные консультации'!G$6:G$332)</f>
        <v>0</v>
      </c>
      <c r="F3" s="23">
        <f>SUMIF(Код_Обращ,"=Проблемы, связанные с обучением",'Индивидуальные консультации'!H$6:H$332)</f>
        <v>0</v>
      </c>
      <c r="G3" s="23">
        <f>SUMIF(Код_Обращ,"=Проблемы, связанные с обучением",'Индивидуальные консультации'!I$6:I$332)</f>
        <v>0</v>
      </c>
      <c r="H3" s="243"/>
      <c r="I3" s="66">
        <f t="shared" ref="I3:I11" si="0">SUM(B3:G3)</f>
        <v>0</v>
      </c>
    </row>
    <row r="4" spans="1:9" ht="27.6" customHeight="1" x14ac:dyDescent="0.25">
      <c r="A4" s="69" t="s">
        <v>178</v>
      </c>
      <c r="B4" s="23">
        <f>SUMIF(Код_Обращ,"=Проблемы, связанные с воспитанием",'Индивидуальные консультации'!D$6:D$332)</f>
        <v>0</v>
      </c>
      <c r="C4" s="23">
        <f>SUMIF(Код_Обращ,"=Проблемы, связанные с воспитанием",'Индивидуальные консультации'!E$6:E$332)</f>
        <v>0</v>
      </c>
      <c r="D4" s="23">
        <f>SUMIF(Код_Обращ,"=Проблемы, связанные с воспитанием",'Индивидуальные консультации'!F$6:F$332)</f>
        <v>0</v>
      </c>
      <c r="E4" s="23">
        <f>SUMIF(Код_Обращ,"=Проблемы, связанные с воспитанием",'Индивидуальные консультации'!G$6:G$332)</f>
        <v>0</v>
      </c>
      <c r="F4" s="23">
        <f>SUMIF(Код_Обращ,"=Проблемы, связанные с воспитанием",'Индивидуальные консультации'!H$6:H$332)</f>
        <v>0</v>
      </c>
      <c r="G4" s="23">
        <f>SUMIF(Код_Обращ,"=Проблемы, связанные с воспитанием",'Индивидуальные консультации'!I$6:I$332)</f>
        <v>0</v>
      </c>
      <c r="H4" s="243"/>
      <c r="I4" s="66">
        <f t="shared" si="0"/>
        <v>0</v>
      </c>
    </row>
    <row r="5" spans="1:9" ht="31.95" customHeight="1" x14ac:dyDescent="0.25">
      <c r="A5" s="69" t="s">
        <v>179</v>
      </c>
      <c r="B5" s="23">
        <f>SUMIF(Код_Обращ,"=Проблемы, связанные с поведением",'Индивидуальные консультации'!D$6:D$332)</f>
        <v>0</v>
      </c>
      <c r="C5" s="23">
        <f>SUMIF(Код_Обращ,"=Проблемы, связанные с поведением",'Индивидуальные консультации'!$E$6:$E$332)</f>
        <v>0</v>
      </c>
      <c r="D5" s="23">
        <f>SUMIF(Код_Обращ,"=Проблемы, связанные с поведением",'Индивидуальные консультации'!$F$6:$F$332)</f>
        <v>0</v>
      </c>
      <c r="E5" s="23">
        <f>SUMIF(Код_Обращ,"=Проблемы, связанные с поведением",'Индивидуальные консультации'!$G$6:$G$332)</f>
        <v>0</v>
      </c>
      <c r="F5" s="23">
        <f>SUMIF(Код_Обращ,"=Проблемы, связанные с поведением",'Индивидуальные консультации'!$H$6:$H$332)</f>
        <v>0</v>
      </c>
      <c r="G5" s="23">
        <f>SUMIF(Код_Обращ,"=Проблемы, связанные с поведением",'Индивидуальные консультации'!$I$6:$I$332)</f>
        <v>0</v>
      </c>
      <c r="H5" s="243"/>
      <c r="I5" s="66">
        <f t="shared" si="0"/>
        <v>0</v>
      </c>
    </row>
    <row r="6" spans="1:9" ht="37.200000000000003" customHeight="1" x14ac:dyDescent="0.25">
      <c r="A6" s="69" t="s">
        <v>166</v>
      </c>
      <c r="B6" s="23">
        <f>SUMIF(Код_Обращ,"=Эмоциональные проблемы",'Индивидуальные консультации'!D$6:D$332)</f>
        <v>0</v>
      </c>
      <c r="C6" s="23">
        <f>SUMIF(Код_Обращ,"=Эмоциональные проблемы",'Индивидуальные консультации'!E$6:E$332)</f>
        <v>0</v>
      </c>
      <c r="D6" s="23">
        <f>SUMIF(Код_Обращ,"=Эмоциональные проблемы",'Индивидуальные консультации'!F$6:F$332)</f>
        <v>0</v>
      </c>
      <c r="E6" s="23">
        <f>SUMIF(Код_Обращ,"=Эмоциональные проблемы",'Индивидуальные консультации'!G$6:G$332)</f>
        <v>0</v>
      </c>
      <c r="F6" s="23">
        <f>SUMIF(Код_Обращ,"=Эмоциональные проблемы",'Индивидуальные консультации'!H$6:H$332)</f>
        <v>0</v>
      </c>
      <c r="G6" s="23">
        <f>SUMIF(Код_Обращ,"=Эмоциональные проблемы",'Индивидуальные консультации'!I$6:I$332)</f>
        <v>0</v>
      </c>
      <c r="H6" s="243"/>
      <c r="I6" s="66">
        <f t="shared" si="0"/>
        <v>0</v>
      </c>
    </row>
    <row r="7" spans="1:9" ht="45.6" customHeight="1" x14ac:dyDescent="0.25">
      <c r="A7" s="69" t="s">
        <v>183</v>
      </c>
      <c r="B7" s="23">
        <f>SUMIF(Код_Обращ,"=Инд-ные особ-ти развития реб.",'Индивидуальные консультации'!D$6:D$332)</f>
        <v>0</v>
      </c>
      <c r="C7" s="23">
        <f>SUMIF(Код_Обращ,"=Инд-ные особ-ти развития реб.",'Индивидуальные консультации'!E$6:E$332)</f>
        <v>0</v>
      </c>
      <c r="D7" s="23">
        <f>SUMIF(Код_Обращ,"=Инд-ные особ-ти развития реб.",'Индивидуальные консультации'!F$6:F$332)</f>
        <v>0</v>
      </c>
      <c r="E7" s="23">
        <f>SUMIF(Код_Обращ,"=Инд-ные особ-ти развития реб.",'Индивидуальные консультации'!G$6:G$332)</f>
        <v>0</v>
      </c>
      <c r="F7" s="23">
        <f>SUMIF(Код_Обращ,"=Инд-ные особ-ти развития реб.",'Индивидуальные консультации'!H$6:H$332)</f>
        <v>0</v>
      </c>
      <c r="G7" s="23">
        <f>SUMIF(Код_Обращ,"=Инд-ные особ-ти развития реб.",'Индивидуальные консультации'!I$6:I$332)</f>
        <v>0</v>
      </c>
      <c r="H7" s="243"/>
      <c r="I7" s="66">
        <f t="shared" si="0"/>
        <v>0</v>
      </c>
    </row>
    <row r="8" spans="1:9" ht="44.4" customHeight="1" x14ac:dyDescent="0.25">
      <c r="A8" s="69" t="s">
        <v>180</v>
      </c>
      <c r="B8" s="23">
        <f>SUMIF(Код_Обращ,"=Проблемы, связанные с развитием речи",'Индивидуальные консультации'!D$6:D$332)</f>
        <v>0</v>
      </c>
      <c r="C8" s="23">
        <f>SUMIF(Код_Обращ,"=Проблемы, связанные с развитием речи",'Индивидуальные консультации'!E$6:E$332)</f>
        <v>0</v>
      </c>
      <c r="D8" s="23">
        <f>SUMIF(Код_Обращ,"=Проблемы, связанные с развитием речи",'Индивидуальные консультации'!F$6:F$332)</f>
        <v>0</v>
      </c>
      <c r="E8" s="23">
        <f>SUMIF(Код_Обращ,"=Проблемы, связанные с развитием речи",'Индивидуальные консультации'!G$6:G$332)</f>
        <v>0</v>
      </c>
      <c r="F8" s="23">
        <f>SUMIF(Код_Обращ,"=Проблемы, связанные с развитием речи",'Индивидуальные консультации'!H$6:H$332)</f>
        <v>0</v>
      </c>
      <c r="G8" s="23">
        <f>SUMIF(Код_Обращ,"=Проблемы, связанные с развитием речи",'Индивидуальные консультации'!I$6:I$332)</f>
        <v>0</v>
      </c>
      <c r="H8" s="243"/>
      <c r="I8" s="66">
        <f t="shared" si="0"/>
        <v>0</v>
      </c>
    </row>
    <row r="9" spans="1:9" ht="36" customHeight="1" x14ac:dyDescent="0.25">
      <c r="A9" s="69" t="s">
        <v>181</v>
      </c>
      <c r="B9" s="23">
        <f>SUMIF(Код_Обращ,"=Определение маршрута обучения",'Индивидуальные консультации'!D$6:D$332)</f>
        <v>0</v>
      </c>
      <c r="C9" s="23">
        <f>SUMIF(Код_Обращ,"=Определение маршрута обучения",'Индивидуальные консультации'!E$6:E$332)</f>
        <v>0</v>
      </c>
      <c r="D9" s="23">
        <f>SUMIF(Код_Обращ,"=Определение маршрута обучения",'Индивидуальные консультации'!F$6:F$332)</f>
        <v>0</v>
      </c>
      <c r="E9" s="23">
        <f>SUMIF(Код_Обращ,"=Определение маршрута обучения",'Индивидуальные консультации'!G$6:G$332)</f>
        <v>0</v>
      </c>
      <c r="F9" s="23">
        <f>SUMIF(Код_Обращ,"=Определение маршрута обучения",'Индивидуальные консультации'!H$6:H$332)</f>
        <v>0</v>
      </c>
      <c r="G9" s="23">
        <f>SUMIF(Код_Обращ,"=Определение маршрута обучения",'Индивидуальные консультации'!I$6:I$332)</f>
        <v>0</v>
      </c>
      <c r="H9" s="243"/>
      <c r="I9" s="66">
        <f t="shared" si="0"/>
        <v>0</v>
      </c>
    </row>
    <row r="10" spans="1:9" ht="37.950000000000003" customHeight="1" x14ac:dyDescent="0.25">
      <c r="A10" s="69" t="s">
        <v>167</v>
      </c>
      <c r="B10" s="23">
        <f>SUMIF(Код_Обращ,"=Профориентация",'Индивидуальные консультации'!D$6:D$332)</f>
        <v>0</v>
      </c>
      <c r="C10" s="23">
        <f>SUMIF(Код_Обращ,"=Профориентация",'Индивидуальные консультации'!E$6:E$332)</f>
        <v>0</v>
      </c>
      <c r="D10" s="23">
        <f>SUMIF(Код_Обращ,"=Профориентация",'Индивидуальные консультации'!F$6:F$332)</f>
        <v>0</v>
      </c>
      <c r="E10" s="23">
        <f>SUMIF(Код_Обращ,"=Профориентация",'Индивидуальные консультации'!G$6:G$332)</f>
        <v>0</v>
      </c>
      <c r="F10" s="23">
        <f>SUMIF(Код_Обращ,"=Профориентация",'Индивидуальные консультации'!H$6:H$332)</f>
        <v>0</v>
      </c>
      <c r="G10" s="23">
        <f>SUMIF(Код_Обращ,"=Профориентация",'Индивидуальные консультации'!I$6:I$332)</f>
        <v>0</v>
      </c>
      <c r="H10" s="243"/>
      <c r="I10" s="66">
        <f t="shared" si="0"/>
        <v>0</v>
      </c>
    </row>
    <row r="11" spans="1:9" ht="36.6" customHeight="1" x14ac:dyDescent="0.25">
      <c r="A11" s="69" t="s">
        <v>189</v>
      </c>
      <c r="B11" s="23">
        <f>SUMIF(Код_Обращ,"=Межличностные отношения/конфликты",'Индивидуальные консультации'!D$6:D$332)</f>
        <v>0</v>
      </c>
      <c r="C11" s="23">
        <f>SUMIF(Код_Обращ,"=Межличностные отношения/конфликты",'Индивидуальные консультации'!E$6:E$332)</f>
        <v>0</v>
      </c>
      <c r="D11" s="23">
        <f>SUMIF(Код_Обращ,"=Межличностные отношения/конфликты",'Индивидуальные консультации'!F$6:F$332)</f>
        <v>0</v>
      </c>
      <c r="E11" s="23">
        <f>SUMIF(Код_Обращ,"=Межличностные отношения/конфликты",'Индивидуальные консультации'!G$6:G$332)</f>
        <v>0</v>
      </c>
      <c r="F11" s="23">
        <f>SUMIF(Код_Обращ,"=Межличностные отношения/конфликты",'Индивидуальные консультации'!H$6:H$332)</f>
        <v>0</v>
      </c>
      <c r="G11" s="23">
        <f>SUMIF(Код_Обращ,"=Межличностные отношения/конфликты",'Индивидуальные консультации'!I$6:I$332)</f>
        <v>0</v>
      </c>
      <c r="H11" s="243"/>
      <c r="I11" s="66">
        <f t="shared" si="0"/>
        <v>0</v>
      </c>
    </row>
    <row r="12" spans="1:9" ht="25.95" customHeight="1" x14ac:dyDescent="0.3">
      <c r="A12" s="240"/>
      <c r="B12" s="241"/>
      <c r="C12" s="241"/>
      <c r="D12" s="241"/>
      <c r="E12" s="241"/>
      <c r="F12" s="241"/>
      <c r="G12" s="241"/>
      <c r="H12" s="243"/>
      <c r="I12" s="67" t="s">
        <v>193</v>
      </c>
    </row>
    <row r="13" spans="1:9" ht="22.95" customHeight="1" x14ac:dyDescent="0.25">
      <c r="A13" s="65" t="s">
        <v>190</v>
      </c>
      <c r="B13" s="62">
        <f>SUM(B3:B11)</f>
        <v>0</v>
      </c>
      <c r="C13" s="62">
        <f t="shared" ref="C13:G13" si="1">SUM(C3:C11)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243"/>
      <c r="I13" s="66">
        <f>SUM(I3:I11)</f>
        <v>0</v>
      </c>
    </row>
    <row r="14" spans="1:9" ht="13.2" customHeight="1" x14ac:dyDescent="0.25">
      <c r="A14" s="240"/>
      <c r="B14" s="241"/>
      <c r="C14" s="241"/>
      <c r="D14" s="241"/>
      <c r="E14" s="241"/>
      <c r="F14" s="241"/>
      <c r="G14" s="241"/>
      <c r="H14" s="243"/>
      <c r="I14" s="245"/>
    </row>
    <row r="15" spans="1:9" ht="22.95" customHeight="1" thickBot="1" x14ac:dyDescent="0.3">
      <c r="A15" s="68" t="s">
        <v>191</v>
      </c>
      <c r="B15" s="234">
        <f>SUM(B13:G13)</f>
        <v>0</v>
      </c>
      <c r="C15" s="234"/>
      <c r="D15" s="234"/>
      <c r="E15" s="234"/>
      <c r="F15" s="234"/>
      <c r="G15" s="234"/>
      <c r="H15" s="244"/>
      <c r="I15" s="246"/>
    </row>
    <row r="16" spans="1:9" ht="13.2" customHeight="1" thickTop="1" x14ac:dyDescent="0.25"/>
    <row r="17" ht="13.2" customHeight="1" x14ac:dyDescent="0.25"/>
    <row r="18" ht="13.2" customHeight="1" x14ac:dyDescent="0.25"/>
    <row r="19" ht="13.2" customHeight="1" x14ac:dyDescent="0.25"/>
    <row r="20" ht="13.2" customHeight="1" x14ac:dyDescent="0.25"/>
    <row r="21" ht="13.2" customHeight="1" x14ac:dyDescent="0.25"/>
    <row r="22" ht="13.2" customHeight="1" x14ac:dyDescent="0.25"/>
    <row r="23" ht="13.2" customHeight="1" x14ac:dyDescent="0.25"/>
    <row r="24" ht="13.2" customHeight="1" x14ac:dyDescent="0.25"/>
  </sheetData>
  <sheetProtection password="C587" sheet="1" objects="1" scenarios="1"/>
  <mergeCells count="8">
    <mergeCell ref="I1:I2"/>
    <mergeCell ref="B15:G15"/>
    <mergeCell ref="A1:A2"/>
    <mergeCell ref="B1:G1"/>
    <mergeCell ref="A12:G12"/>
    <mergeCell ref="H1:H15"/>
    <mergeCell ref="I14:I15"/>
    <mergeCell ref="A14:G1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32"/>
  <sheetViews>
    <sheetView zoomScale="80" zoomScaleNormal="80" workbookViewId="0">
      <selection activeCell="C3" sqref="C3"/>
    </sheetView>
  </sheetViews>
  <sheetFormatPr defaultRowHeight="13.2" x14ac:dyDescent="0.25"/>
  <cols>
    <col min="1" max="1" width="60.33203125" customWidth="1"/>
    <col min="2" max="2" width="18.6640625" customWidth="1"/>
    <col min="3" max="3" width="11.6640625" customWidth="1"/>
    <col min="6" max="6" width="16.33203125" customWidth="1"/>
    <col min="7" max="7" width="19.6640625" customWidth="1"/>
    <col min="8" max="8" width="22.33203125" customWidth="1"/>
    <col min="9" max="9" width="19.6640625" customWidth="1"/>
    <col min="12" max="12" width="8.88671875" customWidth="1"/>
    <col min="13" max="13" width="22.6640625" customWidth="1"/>
    <col min="14" max="14" width="20.44140625" customWidth="1"/>
    <col min="15" max="15" width="32.6640625" customWidth="1"/>
    <col min="16" max="16" width="34.33203125" customWidth="1"/>
    <col min="17" max="17" width="25.88671875" customWidth="1"/>
    <col min="18" max="18" width="27.109375" customWidth="1"/>
  </cols>
  <sheetData>
    <row r="1" spans="1:9" ht="61.95" customHeight="1" x14ac:dyDescent="0.25">
      <c r="A1" s="262" t="s">
        <v>243</v>
      </c>
      <c r="B1" s="261" t="s">
        <v>244</v>
      </c>
      <c r="C1" s="261"/>
      <c r="D1" s="261"/>
      <c r="E1" s="261"/>
      <c r="F1" s="261"/>
      <c r="G1" s="261"/>
      <c r="H1" s="257" t="s">
        <v>255</v>
      </c>
      <c r="I1" s="254" t="s">
        <v>252</v>
      </c>
    </row>
    <row r="2" spans="1:9" ht="48.6" customHeight="1" x14ac:dyDescent="0.25">
      <c r="A2" s="262"/>
      <c r="B2" s="79" t="s">
        <v>162</v>
      </c>
      <c r="C2" s="80" t="s">
        <v>245</v>
      </c>
      <c r="D2" s="80" t="s">
        <v>164</v>
      </c>
      <c r="E2" s="80" t="s">
        <v>165</v>
      </c>
      <c r="F2" s="84" t="s">
        <v>20</v>
      </c>
      <c r="G2" s="84" t="s">
        <v>21</v>
      </c>
      <c r="H2" s="258"/>
      <c r="I2" s="254"/>
    </row>
    <row r="3" spans="1:9" ht="13.2" customHeight="1" x14ac:dyDescent="0.25">
      <c r="A3" s="81" t="s">
        <v>246</v>
      </c>
      <c r="B3" s="80">
        <f>'Статистический отчет'!I7</f>
        <v>0</v>
      </c>
      <c r="C3" s="80">
        <f>'Статистический отчет'!I8</f>
        <v>0</v>
      </c>
      <c r="D3" s="80">
        <f>'Статистический отчет'!I9</f>
        <v>0</v>
      </c>
      <c r="E3" s="80">
        <f>'Статистический отчет'!I10</f>
        <v>0</v>
      </c>
      <c r="F3" s="84">
        <f>'Индивидуальная диагностика'!F333</f>
        <v>0</v>
      </c>
      <c r="G3" s="84">
        <f>'Индивидуальная диагностика'!G333</f>
        <v>0</v>
      </c>
      <c r="H3" s="87">
        <f t="shared" ref="H3:H10" si="0">SUM(B3:G3)</f>
        <v>0</v>
      </c>
      <c r="I3" s="87">
        <f>'Статистический отчет'!E11</f>
        <v>0</v>
      </c>
    </row>
    <row r="4" spans="1:9" x14ac:dyDescent="0.25">
      <c r="A4" s="81" t="s">
        <v>247</v>
      </c>
      <c r="B4" s="80">
        <f>'Статистический отчет'!I12</f>
        <v>0</v>
      </c>
      <c r="C4" s="80">
        <f>'Статистический отчет'!I13</f>
        <v>0</v>
      </c>
      <c r="D4" s="80">
        <f>'Статистический отчет'!I14</f>
        <v>0</v>
      </c>
      <c r="E4" s="80">
        <f>'Статистический отчет'!I15</f>
        <v>0</v>
      </c>
      <c r="F4" s="84">
        <f>'Групповая диагностика'!F333</f>
        <v>0</v>
      </c>
      <c r="G4" s="84">
        <f>'Групповая диагностика'!G333</f>
        <v>0</v>
      </c>
      <c r="H4" s="87">
        <f t="shared" si="0"/>
        <v>0</v>
      </c>
      <c r="I4" s="87">
        <f>'Статистический отчет'!E16</f>
        <v>0</v>
      </c>
    </row>
    <row r="5" spans="1:9" x14ac:dyDescent="0.25">
      <c r="A5" s="81" t="s">
        <v>0</v>
      </c>
      <c r="B5" s="80">
        <f>'Статистический отчет'!G17</f>
        <v>0</v>
      </c>
      <c r="C5" s="85">
        <f>'Статистический отчет'!G18</f>
        <v>0</v>
      </c>
      <c r="D5" s="85">
        <f>'Статистический отчет'!G19</f>
        <v>0</v>
      </c>
      <c r="E5" s="85">
        <f>'Статистический отчет'!G20</f>
        <v>0</v>
      </c>
      <c r="F5" s="86">
        <f>Колво_род1</f>
        <v>0</v>
      </c>
      <c r="G5" s="86">
        <f>Колво_спец1</f>
        <v>0</v>
      </c>
      <c r="H5" s="87">
        <f t="shared" si="0"/>
        <v>0</v>
      </c>
      <c r="I5" s="88">
        <f>'Статистический отчет'!E21</f>
        <v>0</v>
      </c>
    </row>
    <row r="6" spans="1:9" x14ac:dyDescent="0.25">
      <c r="A6" s="81" t="s">
        <v>25</v>
      </c>
      <c r="B6" s="80">
        <f>'Статистический отчет'!G22</f>
        <v>0</v>
      </c>
      <c r="C6" s="80">
        <f>'Статистический отчет'!G23</f>
        <v>0</v>
      </c>
      <c r="D6" s="80">
        <f>'Статистический отчет'!G24</f>
        <v>0</v>
      </c>
      <c r="E6" s="80">
        <f>'Статистический отчет'!G25</f>
        <v>0</v>
      </c>
      <c r="F6" s="84">
        <f>Колво_род2</f>
        <v>0</v>
      </c>
      <c r="G6" s="84">
        <f>Колво_спец2</f>
        <v>0</v>
      </c>
      <c r="H6" s="87">
        <f t="shared" si="0"/>
        <v>0</v>
      </c>
      <c r="I6" s="87">
        <f>'Статистический отчет'!E26</f>
        <v>0</v>
      </c>
    </row>
    <row r="7" spans="1:9" x14ac:dyDescent="0.25">
      <c r="A7" s="81" t="s">
        <v>207</v>
      </c>
      <c r="B7" s="247"/>
      <c r="C7" s="248"/>
      <c r="D7" s="248"/>
      <c r="E7" s="249"/>
      <c r="F7" s="86">
        <f>'Статистический отчет'!I27</f>
        <v>0</v>
      </c>
      <c r="G7" s="86">
        <f>'Статистический отчет'!I28</f>
        <v>0</v>
      </c>
      <c r="H7" s="87">
        <f t="shared" si="0"/>
        <v>0</v>
      </c>
      <c r="I7" s="87">
        <f>'Статистический отчет'!F29</f>
        <v>0</v>
      </c>
    </row>
    <row r="8" spans="1:9" ht="15.6" customHeight="1" x14ac:dyDescent="0.25">
      <c r="A8" s="81" t="s">
        <v>248</v>
      </c>
      <c r="B8" s="80">
        <f>'Статистический отчет'!G30</f>
        <v>0</v>
      </c>
      <c r="C8" s="80">
        <f>'Статистический отчет'!G31</f>
        <v>0</v>
      </c>
      <c r="D8" s="80">
        <f>'Статистический отчет'!G32</f>
        <v>0</v>
      </c>
      <c r="E8" s="80">
        <f>'Статистический отчет'!G33</f>
        <v>0</v>
      </c>
      <c r="F8" s="84">
        <f>Колво_род3</f>
        <v>0</v>
      </c>
      <c r="G8" s="84">
        <f>Колво_спец3</f>
        <v>0</v>
      </c>
      <c r="H8" s="87">
        <f t="shared" si="0"/>
        <v>0</v>
      </c>
      <c r="I8" s="87">
        <f>'Статистический отчет'!E34</f>
        <v>0</v>
      </c>
    </row>
    <row r="9" spans="1:9" x14ac:dyDescent="0.25">
      <c r="A9" s="82" t="s">
        <v>249</v>
      </c>
      <c r="B9" s="80">
        <f>'Статистический отчет'!G35</f>
        <v>0</v>
      </c>
      <c r="C9" s="80">
        <f>'Статистический отчет'!G36</f>
        <v>0</v>
      </c>
      <c r="D9" s="80">
        <f>'Статистический отчет'!G37</f>
        <v>0</v>
      </c>
      <c r="E9" s="80">
        <f>'Статистический отчет'!G38</f>
        <v>0</v>
      </c>
      <c r="F9" s="84">
        <f>Колво_род4</f>
        <v>0</v>
      </c>
      <c r="G9" s="84">
        <f>Колво_спец4</f>
        <v>0</v>
      </c>
      <c r="H9" s="87">
        <f t="shared" si="0"/>
        <v>0</v>
      </c>
      <c r="I9" s="87">
        <f>'Статистический отчет'!E39</f>
        <v>0</v>
      </c>
    </row>
    <row r="10" spans="1:9" x14ac:dyDescent="0.25">
      <c r="A10" s="82" t="s">
        <v>250</v>
      </c>
      <c r="B10" s="80">
        <f>'Статистический отчет'!G40</f>
        <v>0</v>
      </c>
      <c r="C10" s="80">
        <f>'Статистический отчет'!G41</f>
        <v>0</v>
      </c>
      <c r="D10" s="80">
        <f>'Статистический отчет'!G42</f>
        <v>0</v>
      </c>
      <c r="E10" s="80">
        <f>'Статистический отчет'!G43</f>
        <v>0</v>
      </c>
      <c r="F10" s="84">
        <f>Колво_род5</f>
        <v>0</v>
      </c>
      <c r="G10" s="80">
        <f>Колво_спец5</f>
        <v>0</v>
      </c>
      <c r="H10" s="87">
        <f t="shared" si="0"/>
        <v>0</v>
      </c>
      <c r="I10" s="87">
        <f>'Статистический отчет'!E44</f>
        <v>0</v>
      </c>
    </row>
    <row r="11" spans="1:9" x14ac:dyDescent="0.25">
      <c r="A11" s="82" t="s">
        <v>251</v>
      </c>
      <c r="B11" s="250"/>
      <c r="C11" s="251"/>
      <c r="D11" s="251"/>
      <c r="E11" s="251"/>
      <c r="F11" s="251"/>
      <c r="G11" s="251"/>
      <c r="H11" s="252"/>
      <c r="I11" s="89">
        <f>SUM('Статистический отчет'!I45,'Статистический отчет'!D46:E46,'Статистический отчет'!H46:I46)</f>
        <v>0</v>
      </c>
    </row>
    <row r="12" spans="1:9" x14ac:dyDescent="0.25">
      <c r="A12" s="247"/>
      <c r="B12" s="259"/>
      <c r="C12" s="259"/>
      <c r="D12" s="259"/>
      <c r="E12" s="259"/>
      <c r="F12" s="259"/>
      <c r="G12" s="259"/>
      <c r="H12" s="253" t="s">
        <v>260</v>
      </c>
      <c r="I12" s="260">
        <f>SUM(I3:I11)</f>
        <v>0</v>
      </c>
    </row>
    <row r="13" spans="1:9" x14ac:dyDescent="0.25">
      <c r="A13" s="83" t="s">
        <v>254</v>
      </c>
      <c r="B13" s="87">
        <f>SUM(B3:B11)</f>
        <v>0</v>
      </c>
      <c r="C13" s="87">
        <f>SUM(C3:C11)</f>
        <v>0</v>
      </c>
      <c r="D13" s="87">
        <f>SUM(D3:D11)</f>
        <v>0</v>
      </c>
      <c r="E13" s="87">
        <f>SUM(E3:E11)</f>
        <v>0</v>
      </c>
      <c r="F13" s="87">
        <f>SUM(F3:F10)</f>
        <v>0</v>
      </c>
      <c r="G13" s="90">
        <f>SUM(G3:G10)</f>
        <v>0</v>
      </c>
      <c r="H13" s="253"/>
      <c r="I13" s="260"/>
    </row>
    <row r="14" spans="1:9" x14ac:dyDescent="0.25">
      <c r="A14" s="247"/>
      <c r="B14" s="248"/>
      <c r="C14" s="248"/>
      <c r="D14" s="248"/>
      <c r="E14" s="248"/>
      <c r="F14" s="248"/>
      <c r="G14" s="248"/>
      <c r="H14" s="253"/>
      <c r="I14" s="260"/>
    </row>
    <row r="15" spans="1:9" ht="13.2" customHeight="1" x14ac:dyDescent="0.25">
      <c r="A15" s="83" t="s">
        <v>253</v>
      </c>
      <c r="B15" s="255">
        <f>SUM(B13:G13)</f>
        <v>0</v>
      </c>
      <c r="C15" s="255"/>
      <c r="D15" s="255"/>
      <c r="E15" s="255"/>
      <c r="F15" s="255"/>
      <c r="G15" s="256"/>
      <c r="H15" s="253"/>
      <c r="I15" s="260"/>
    </row>
    <row r="21" ht="13.2" customHeight="1" x14ac:dyDescent="0.25"/>
    <row r="27" ht="13.2" customHeight="1" x14ac:dyDescent="0.25"/>
    <row r="32" ht="13.2" customHeight="1" x14ac:dyDescent="0.25"/>
  </sheetData>
  <sheetProtection password="C587" sheet="1" objects="1" scenarios="1"/>
  <mergeCells count="11">
    <mergeCell ref="B7:E7"/>
    <mergeCell ref="B11:H11"/>
    <mergeCell ref="H12:H15"/>
    <mergeCell ref="I1:I2"/>
    <mergeCell ref="B15:G15"/>
    <mergeCell ref="H1:H2"/>
    <mergeCell ref="A12:G12"/>
    <mergeCell ref="A14:G14"/>
    <mergeCell ref="I12:I15"/>
    <mergeCell ref="B1:G1"/>
    <mergeCell ref="A1:A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335"/>
  <sheetViews>
    <sheetView zoomScale="60" zoomScaleNormal="60" workbookViewId="0">
      <selection sqref="A1:I1"/>
    </sheetView>
  </sheetViews>
  <sheetFormatPr defaultColWidth="8.88671875" defaultRowHeight="13.2" x14ac:dyDescent="0.25"/>
  <cols>
    <col min="1" max="1" width="15" style="107" customWidth="1"/>
    <col min="2" max="2" width="30.109375" style="107" customWidth="1"/>
    <col min="3" max="3" width="21.88671875" style="107" customWidth="1"/>
    <col min="4" max="4" width="30.77734375" style="107" customWidth="1"/>
    <col min="5" max="5" width="34.5546875" style="107" customWidth="1"/>
    <col min="6" max="6" width="27.21875" style="107" customWidth="1"/>
    <col min="7" max="7" width="23.88671875" style="107" customWidth="1"/>
    <col min="8" max="8" width="22" style="107" customWidth="1"/>
    <col min="9" max="9" width="28.21875" style="107" customWidth="1"/>
    <col min="10" max="16384" width="8.88671875" style="107"/>
  </cols>
  <sheetData>
    <row r="1" spans="1:9" ht="24.6" x14ac:dyDescent="0.25">
      <c r="A1" s="263" t="s">
        <v>261</v>
      </c>
      <c r="B1" s="263"/>
      <c r="C1" s="263"/>
      <c r="D1" s="263"/>
      <c r="E1" s="263"/>
      <c r="F1" s="263"/>
      <c r="G1" s="263"/>
      <c r="H1" s="263"/>
      <c r="I1" s="263"/>
    </row>
    <row r="2" spans="1:9" ht="52.95" customHeight="1" x14ac:dyDescent="0.25">
      <c r="A2" s="105" t="s">
        <v>243</v>
      </c>
      <c r="B2" s="254" t="s">
        <v>25</v>
      </c>
      <c r="C2" s="254" t="s">
        <v>207</v>
      </c>
      <c r="D2" s="254" t="s">
        <v>248</v>
      </c>
      <c r="E2" s="254" t="s">
        <v>249</v>
      </c>
      <c r="F2" s="254" t="s">
        <v>250</v>
      </c>
      <c r="G2" s="254" t="s">
        <v>251</v>
      </c>
      <c r="H2" s="254"/>
      <c r="I2" s="254"/>
    </row>
    <row r="3" spans="1:9" ht="26.4" x14ac:dyDescent="0.25">
      <c r="A3" s="105" t="s">
        <v>256</v>
      </c>
      <c r="B3" s="254"/>
      <c r="C3" s="254"/>
      <c r="D3" s="254"/>
      <c r="E3" s="254"/>
      <c r="F3" s="254"/>
      <c r="G3" s="105" t="s">
        <v>257</v>
      </c>
      <c r="H3" s="105" t="s">
        <v>258</v>
      </c>
      <c r="I3" s="105" t="s">
        <v>259</v>
      </c>
    </row>
    <row r="4" spans="1:9" x14ac:dyDescent="0.25">
      <c r="A4" s="105">
        <v>1</v>
      </c>
      <c r="B4" s="105">
        <f>'Групповые консультации'!B6</f>
        <v>0</v>
      </c>
      <c r="C4" s="105">
        <f>Семинары!B5</f>
        <v>0</v>
      </c>
      <c r="D4" s="105">
        <f>Просвещение_профилактика!C6</f>
        <v>0</v>
      </c>
      <c r="E4" s="105">
        <f>'Индивидуальные КРР'!J6</f>
        <v>0</v>
      </c>
      <c r="F4" s="105">
        <f>'Групповые КРР'!J6</f>
        <v>0</v>
      </c>
      <c r="G4" s="105">
        <f>'Экспертная деятельность'!B5</f>
        <v>0</v>
      </c>
      <c r="H4" s="105">
        <f>'Экспертная деятельность'!C5</f>
        <v>0</v>
      </c>
      <c r="I4" s="105">
        <f>'Экспертная деятельность'!G5</f>
        <v>0</v>
      </c>
    </row>
    <row r="5" spans="1:9" x14ac:dyDescent="0.25">
      <c r="A5" s="105">
        <v>2</v>
      </c>
      <c r="B5" s="105">
        <f>'Групповые консультации'!B7</f>
        <v>0</v>
      </c>
      <c r="C5" s="105">
        <f>Семинары!B6</f>
        <v>0</v>
      </c>
      <c r="D5" s="105">
        <f>Просвещение_профилактика!C7</f>
        <v>0</v>
      </c>
      <c r="E5" s="105">
        <f>'Индивидуальные КРР'!J7</f>
        <v>0</v>
      </c>
      <c r="F5" s="105">
        <f>'Групповые КРР'!J7</f>
        <v>0</v>
      </c>
      <c r="G5" s="105">
        <f>'Экспертная деятельность'!B6</f>
        <v>0</v>
      </c>
      <c r="H5" s="105">
        <f>'Экспертная деятельность'!C6</f>
        <v>0</v>
      </c>
      <c r="I5" s="105">
        <f>'Экспертная деятельность'!G6</f>
        <v>0</v>
      </c>
    </row>
    <row r="6" spans="1:9" x14ac:dyDescent="0.25">
      <c r="A6" s="105">
        <v>3</v>
      </c>
      <c r="B6" s="105">
        <f>'Групповые консультации'!B8</f>
        <v>0</v>
      </c>
      <c r="C6" s="105">
        <f>Семинары!B7</f>
        <v>0</v>
      </c>
      <c r="D6" s="105">
        <f>Просвещение_профилактика!C8</f>
        <v>0</v>
      </c>
      <c r="E6" s="105">
        <f>'Индивидуальные КРР'!J8</f>
        <v>0</v>
      </c>
      <c r="F6" s="105">
        <f>'Групповые КРР'!J8</f>
        <v>0</v>
      </c>
      <c r="G6" s="105">
        <f>'Экспертная деятельность'!B7</f>
        <v>0</v>
      </c>
      <c r="H6" s="105">
        <f>'Экспертная деятельность'!C7</f>
        <v>0</v>
      </c>
      <c r="I6" s="105">
        <f>'Экспертная деятельность'!G7</f>
        <v>0</v>
      </c>
    </row>
    <row r="7" spans="1:9" x14ac:dyDescent="0.25">
      <c r="A7" s="105">
        <v>4</v>
      </c>
      <c r="B7" s="105">
        <f>'Групповые консультации'!B9</f>
        <v>0</v>
      </c>
      <c r="C7" s="105">
        <f>Семинары!B8</f>
        <v>0</v>
      </c>
      <c r="D7" s="105">
        <f>Просвещение_профилактика!C9</f>
        <v>0</v>
      </c>
      <c r="E7" s="105">
        <f>'Индивидуальные КРР'!J9</f>
        <v>0</v>
      </c>
      <c r="F7" s="105">
        <f>'Групповые КРР'!J9</f>
        <v>0</v>
      </c>
      <c r="G7" s="105">
        <f>'Экспертная деятельность'!B8</f>
        <v>0</v>
      </c>
      <c r="H7" s="105">
        <f>'Экспертная деятельность'!C8</f>
        <v>0</v>
      </c>
      <c r="I7" s="105">
        <f>'Экспертная деятельность'!G8</f>
        <v>0</v>
      </c>
    </row>
    <row r="8" spans="1:9" x14ac:dyDescent="0.25">
      <c r="A8" s="105">
        <v>5</v>
      </c>
      <c r="B8" s="105">
        <f>'Групповые консультации'!B10</f>
        <v>0</v>
      </c>
      <c r="C8" s="105">
        <f>Семинары!B9</f>
        <v>0</v>
      </c>
      <c r="D8" s="105">
        <f>Просвещение_профилактика!C10</f>
        <v>0</v>
      </c>
      <c r="E8" s="105">
        <f>'Индивидуальные КРР'!J10</f>
        <v>0</v>
      </c>
      <c r="F8" s="105">
        <f>'Групповые КРР'!J10</f>
        <v>0</v>
      </c>
      <c r="G8" s="105">
        <f>'Экспертная деятельность'!B9</f>
        <v>0</v>
      </c>
      <c r="H8" s="105">
        <f>'Экспертная деятельность'!C9</f>
        <v>0</v>
      </c>
      <c r="I8" s="105">
        <f>'Экспертная деятельность'!G9</f>
        <v>0</v>
      </c>
    </row>
    <row r="9" spans="1:9" x14ac:dyDescent="0.25">
      <c r="A9" s="105">
        <v>6</v>
      </c>
      <c r="B9" s="105">
        <f>'Групповые консультации'!B11</f>
        <v>0</v>
      </c>
      <c r="C9" s="105">
        <f>Семинары!B10</f>
        <v>0</v>
      </c>
      <c r="D9" s="105">
        <f>Просвещение_профилактика!C11</f>
        <v>0</v>
      </c>
      <c r="E9" s="105">
        <f>'Индивидуальные КРР'!J11</f>
        <v>0</v>
      </c>
      <c r="F9" s="105">
        <f>'Групповые КРР'!J11</f>
        <v>0</v>
      </c>
      <c r="G9" s="105">
        <f>'Экспертная деятельность'!B10</f>
        <v>0</v>
      </c>
      <c r="H9" s="105">
        <f>'Экспертная деятельность'!C10</f>
        <v>0</v>
      </c>
      <c r="I9" s="105">
        <f>'Экспертная деятельность'!G10</f>
        <v>0</v>
      </c>
    </row>
    <row r="10" spans="1:9" x14ac:dyDescent="0.25">
      <c r="A10" s="105">
        <v>7</v>
      </c>
      <c r="B10" s="105">
        <f>'Групповые консультации'!B12</f>
        <v>0</v>
      </c>
      <c r="C10" s="105">
        <f>Семинары!B11</f>
        <v>0</v>
      </c>
      <c r="D10" s="105">
        <f>Просвещение_профилактика!C12</f>
        <v>0</v>
      </c>
      <c r="E10" s="105">
        <f>'Индивидуальные КРР'!J12</f>
        <v>0</v>
      </c>
      <c r="F10" s="105">
        <f>'Групповые КРР'!J12</f>
        <v>0</v>
      </c>
      <c r="G10" s="105">
        <f>'Экспертная деятельность'!B11</f>
        <v>0</v>
      </c>
      <c r="H10" s="105">
        <f>'Экспертная деятельность'!C11</f>
        <v>0</v>
      </c>
      <c r="I10" s="105">
        <f>'Экспертная деятельность'!G11</f>
        <v>0</v>
      </c>
    </row>
    <row r="11" spans="1:9" x14ac:dyDescent="0.25">
      <c r="A11" s="105">
        <v>8</v>
      </c>
      <c r="B11" s="105">
        <f>'Групповые консультации'!B13</f>
        <v>0</v>
      </c>
      <c r="C11" s="105">
        <f>Семинары!B12</f>
        <v>0</v>
      </c>
      <c r="D11" s="105">
        <f>Просвещение_профилактика!C13</f>
        <v>0</v>
      </c>
      <c r="E11" s="105">
        <f>'Индивидуальные КРР'!J13</f>
        <v>0</v>
      </c>
      <c r="F11" s="105">
        <f>'Групповые КРР'!J13</f>
        <v>0</v>
      </c>
      <c r="G11" s="105">
        <f>'Экспертная деятельность'!B12</f>
        <v>0</v>
      </c>
      <c r="H11" s="105">
        <f>'Экспертная деятельность'!C12</f>
        <v>0</v>
      </c>
      <c r="I11" s="105">
        <f>'Экспертная деятельность'!G12</f>
        <v>0</v>
      </c>
    </row>
    <row r="12" spans="1:9" x14ac:dyDescent="0.25">
      <c r="A12" s="105">
        <v>9</v>
      </c>
      <c r="B12" s="105">
        <f>'Групповые консультации'!B14</f>
        <v>0</v>
      </c>
      <c r="C12" s="105">
        <f>Семинары!B13</f>
        <v>0</v>
      </c>
      <c r="D12" s="105">
        <f>Просвещение_профилактика!C14</f>
        <v>0</v>
      </c>
      <c r="E12" s="105">
        <f>'Индивидуальные КРР'!J14</f>
        <v>0</v>
      </c>
      <c r="F12" s="105">
        <f>'Групповые КРР'!J14</f>
        <v>0</v>
      </c>
      <c r="G12" s="105">
        <f>'Экспертная деятельность'!B13</f>
        <v>0</v>
      </c>
      <c r="H12" s="105">
        <f>'Экспертная деятельность'!C13</f>
        <v>0</v>
      </c>
      <c r="I12" s="105">
        <f>'Экспертная деятельность'!G13</f>
        <v>0</v>
      </c>
    </row>
    <row r="13" spans="1:9" x14ac:dyDescent="0.25">
      <c r="A13" s="105">
        <v>10</v>
      </c>
      <c r="B13" s="105">
        <f>'Групповые консультации'!B15</f>
        <v>0</v>
      </c>
      <c r="C13" s="105">
        <f>Семинары!B14</f>
        <v>0</v>
      </c>
      <c r="D13" s="105">
        <f>Просвещение_профилактика!C15</f>
        <v>0</v>
      </c>
      <c r="E13" s="105">
        <f>'Индивидуальные КРР'!J15</f>
        <v>0</v>
      </c>
      <c r="F13" s="105">
        <f>'Групповые КРР'!J15</f>
        <v>0</v>
      </c>
      <c r="G13" s="105">
        <f>'Экспертная деятельность'!B14</f>
        <v>0</v>
      </c>
      <c r="H13" s="105">
        <f>'Экспертная деятельность'!C14</f>
        <v>0</v>
      </c>
      <c r="I13" s="105">
        <f>'Экспертная деятельность'!G14</f>
        <v>0</v>
      </c>
    </row>
    <row r="14" spans="1:9" x14ac:dyDescent="0.25">
      <c r="A14" s="105">
        <v>11</v>
      </c>
      <c r="B14" s="105">
        <f>'Групповые консультации'!B16</f>
        <v>0</v>
      </c>
      <c r="C14" s="105">
        <f>Семинары!B15</f>
        <v>0</v>
      </c>
      <c r="D14" s="105">
        <f>Просвещение_профилактика!C16</f>
        <v>0</v>
      </c>
      <c r="E14" s="105">
        <f>'Индивидуальные КРР'!J16</f>
        <v>0</v>
      </c>
      <c r="F14" s="105">
        <f>'Групповые КРР'!J16</f>
        <v>0</v>
      </c>
      <c r="G14" s="105">
        <f>'Экспертная деятельность'!B15</f>
        <v>0</v>
      </c>
      <c r="H14" s="105">
        <f>'Экспертная деятельность'!C15</f>
        <v>0</v>
      </c>
      <c r="I14" s="105">
        <f>'Экспертная деятельность'!G15</f>
        <v>0</v>
      </c>
    </row>
    <row r="15" spans="1:9" x14ac:dyDescent="0.25">
      <c r="A15" s="105">
        <v>12</v>
      </c>
      <c r="B15" s="105">
        <f>'Групповые консультации'!B17</f>
        <v>0</v>
      </c>
      <c r="C15" s="105">
        <f>Семинары!B16</f>
        <v>0</v>
      </c>
      <c r="D15" s="105">
        <f>Просвещение_профилактика!C17</f>
        <v>0</v>
      </c>
      <c r="E15" s="105">
        <f>'Индивидуальные КРР'!J17</f>
        <v>0</v>
      </c>
      <c r="F15" s="105">
        <f>'Групповые КРР'!J17</f>
        <v>0</v>
      </c>
      <c r="G15" s="105">
        <f>'Экспертная деятельность'!B16</f>
        <v>0</v>
      </c>
      <c r="H15" s="105">
        <f>'Экспертная деятельность'!C16</f>
        <v>0</v>
      </c>
      <c r="I15" s="105">
        <f>'Экспертная деятельность'!G16</f>
        <v>0</v>
      </c>
    </row>
    <row r="16" spans="1:9" x14ac:dyDescent="0.25">
      <c r="A16" s="105">
        <v>13</v>
      </c>
      <c r="B16" s="105">
        <f>'Групповые консультации'!B18</f>
        <v>0</v>
      </c>
      <c r="C16" s="105">
        <f>Семинары!B17</f>
        <v>0</v>
      </c>
      <c r="D16" s="105">
        <f>Просвещение_профилактика!C18</f>
        <v>0</v>
      </c>
      <c r="E16" s="105">
        <f>'Индивидуальные КРР'!J18</f>
        <v>0</v>
      </c>
      <c r="F16" s="105">
        <f>'Групповые КРР'!J18</f>
        <v>0</v>
      </c>
      <c r="G16" s="105">
        <f>'Экспертная деятельность'!B17</f>
        <v>0</v>
      </c>
      <c r="H16" s="105">
        <f>'Экспертная деятельность'!C17</f>
        <v>0</v>
      </c>
      <c r="I16" s="105">
        <f>'Экспертная деятельность'!G17</f>
        <v>0</v>
      </c>
    </row>
    <row r="17" spans="1:9" x14ac:dyDescent="0.25">
      <c r="A17" s="105">
        <v>14</v>
      </c>
      <c r="B17" s="105">
        <f>'Групповые консультации'!B19</f>
        <v>0</v>
      </c>
      <c r="C17" s="105">
        <f>Семинары!B18</f>
        <v>0</v>
      </c>
      <c r="D17" s="105">
        <f>Просвещение_профилактика!C19</f>
        <v>0</v>
      </c>
      <c r="E17" s="105">
        <f>'Индивидуальные КРР'!J19</f>
        <v>0</v>
      </c>
      <c r="F17" s="105">
        <f>'Групповые КРР'!J19</f>
        <v>0</v>
      </c>
      <c r="G17" s="105">
        <f>'Экспертная деятельность'!B18</f>
        <v>0</v>
      </c>
      <c r="H17" s="105">
        <f>'Экспертная деятельность'!C18</f>
        <v>0</v>
      </c>
      <c r="I17" s="105">
        <f>'Экспертная деятельность'!G18</f>
        <v>0</v>
      </c>
    </row>
    <row r="18" spans="1:9" x14ac:dyDescent="0.25">
      <c r="A18" s="105">
        <v>15</v>
      </c>
      <c r="B18" s="105">
        <f>'Групповые консультации'!B20</f>
        <v>0</v>
      </c>
      <c r="C18" s="105">
        <f>Семинары!B19</f>
        <v>0</v>
      </c>
      <c r="D18" s="105">
        <f>Просвещение_профилактика!C20</f>
        <v>0</v>
      </c>
      <c r="E18" s="105">
        <f>'Индивидуальные КРР'!J20</f>
        <v>0</v>
      </c>
      <c r="F18" s="105">
        <f>'Групповые КРР'!J20</f>
        <v>0</v>
      </c>
      <c r="G18" s="105">
        <f>'Экспертная деятельность'!B19</f>
        <v>0</v>
      </c>
      <c r="H18" s="105">
        <f>'Экспертная деятельность'!C19</f>
        <v>0</v>
      </c>
      <c r="I18" s="105">
        <f>'Экспертная деятельность'!G19</f>
        <v>0</v>
      </c>
    </row>
    <row r="19" spans="1:9" x14ac:dyDescent="0.25">
      <c r="A19" s="105">
        <v>16</v>
      </c>
      <c r="B19" s="105">
        <f>'Групповые консультации'!B21</f>
        <v>0</v>
      </c>
      <c r="C19" s="105">
        <f>Семинары!B20</f>
        <v>0</v>
      </c>
      <c r="D19" s="105">
        <f>Просвещение_профилактика!C21</f>
        <v>0</v>
      </c>
      <c r="E19" s="105">
        <f>'Индивидуальные КРР'!J21</f>
        <v>0</v>
      </c>
      <c r="F19" s="105">
        <f>'Групповые КРР'!J21</f>
        <v>0</v>
      </c>
      <c r="G19" s="105">
        <f>'Экспертная деятельность'!B20</f>
        <v>0</v>
      </c>
      <c r="H19" s="105">
        <f>'Экспертная деятельность'!C20</f>
        <v>0</v>
      </c>
      <c r="I19" s="105">
        <f>'Экспертная деятельность'!G20</f>
        <v>0</v>
      </c>
    </row>
    <row r="20" spans="1:9" x14ac:dyDescent="0.25">
      <c r="A20" s="105">
        <v>17</v>
      </c>
      <c r="B20" s="105">
        <f>'Групповые консультации'!B22</f>
        <v>0</v>
      </c>
      <c r="C20" s="105">
        <f>Семинары!B21</f>
        <v>0</v>
      </c>
      <c r="D20" s="105">
        <f>Просвещение_профилактика!C22</f>
        <v>0</v>
      </c>
      <c r="E20" s="105">
        <f>'Индивидуальные КРР'!J22</f>
        <v>0</v>
      </c>
      <c r="F20" s="105">
        <f>'Групповые КРР'!J22</f>
        <v>0</v>
      </c>
      <c r="G20" s="105">
        <f>'Экспертная деятельность'!B21</f>
        <v>0</v>
      </c>
      <c r="H20" s="105">
        <f>'Экспертная деятельность'!C21</f>
        <v>0</v>
      </c>
      <c r="I20" s="105">
        <f>'Экспертная деятельность'!G21</f>
        <v>0</v>
      </c>
    </row>
    <row r="21" spans="1:9" x14ac:dyDescent="0.25">
      <c r="A21" s="105">
        <v>18</v>
      </c>
      <c r="B21" s="105">
        <f>'Групповые консультации'!B23</f>
        <v>0</v>
      </c>
      <c r="C21" s="105">
        <f>Семинары!B22</f>
        <v>0</v>
      </c>
      <c r="D21" s="105">
        <f>Просвещение_профилактика!C23</f>
        <v>0</v>
      </c>
      <c r="E21" s="105">
        <f>'Индивидуальные КРР'!J23</f>
        <v>0</v>
      </c>
      <c r="F21" s="105">
        <f>'Групповые КРР'!J23</f>
        <v>0</v>
      </c>
      <c r="G21" s="105">
        <f>'Экспертная деятельность'!B22</f>
        <v>0</v>
      </c>
      <c r="H21" s="105">
        <f>'Экспертная деятельность'!C22</f>
        <v>0</v>
      </c>
      <c r="I21" s="105">
        <f>'Экспертная деятельность'!G22</f>
        <v>0</v>
      </c>
    </row>
    <row r="22" spans="1:9" x14ac:dyDescent="0.25">
      <c r="A22" s="105">
        <v>19</v>
      </c>
      <c r="B22" s="105">
        <f>'Групповые консультации'!B24</f>
        <v>0</v>
      </c>
      <c r="C22" s="105">
        <f>Семинары!B23</f>
        <v>0</v>
      </c>
      <c r="D22" s="105">
        <f>Просвещение_профилактика!C24</f>
        <v>0</v>
      </c>
      <c r="E22" s="105">
        <f>'Индивидуальные КРР'!J24</f>
        <v>0</v>
      </c>
      <c r="F22" s="105">
        <f>'Групповые КРР'!J24</f>
        <v>0</v>
      </c>
      <c r="G22" s="105">
        <f>'Экспертная деятельность'!B23</f>
        <v>0</v>
      </c>
      <c r="H22" s="105">
        <f>'Экспертная деятельность'!C23</f>
        <v>0</v>
      </c>
      <c r="I22" s="105">
        <f>'Экспертная деятельность'!G23</f>
        <v>0</v>
      </c>
    </row>
    <row r="23" spans="1:9" x14ac:dyDescent="0.25">
      <c r="A23" s="105">
        <v>20</v>
      </c>
      <c r="B23" s="105">
        <f>'Групповые консультации'!B25</f>
        <v>0</v>
      </c>
      <c r="C23" s="105">
        <f>Семинары!B24</f>
        <v>0</v>
      </c>
      <c r="D23" s="105">
        <f>Просвещение_профилактика!C25</f>
        <v>0</v>
      </c>
      <c r="E23" s="105">
        <f>'Индивидуальные КРР'!J25</f>
        <v>0</v>
      </c>
      <c r="F23" s="105">
        <f>'Групповые КРР'!J25</f>
        <v>0</v>
      </c>
      <c r="G23" s="105">
        <f>'Экспертная деятельность'!B24</f>
        <v>0</v>
      </c>
      <c r="H23" s="105">
        <f>'Экспертная деятельность'!C24</f>
        <v>0</v>
      </c>
      <c r="I23" s="105">
        <f>'Экспертная деятельность'!G24</f>
        <v>0</v>
      </c>
    </row>
    <row r="24" spans="1:9" x14ac:dyDescent="0.25">
      <c r="A24" s="105">
        <v>21</v>
      </c>
      <c r="B24" s="105">
        <f>'Групповые консультации'!B26</f>
        <v>0</v>
      </c>
      <c r="C24" s="105">
        <f>Семинары!B25</f>
        <v>0</v>
      </c>
      <c r="D24" s="105">
        <f>Просвещение_профилактика!C26</f>
        <v>0</v>
      </c>
      <c r="E24" s="105">
        <f>'Индивидуальные КРР'!J26</f>
        <v>0</v>
      </c>
      <c r="F24" s="105">
        <f>'Групповые КРР'!J26</f>
        <v>0</v>
      </c>
      <c r="G24" s="105">
        <f>'Экспертная деятельность'!B25</f>
        <v>0</v>
      </c>
      <c r="H24" s="105">
        <f>'Экспертная деятельность'!C25</f>
        <v>0</v>
      </c>
      <c r="I24" s="105">
        <f>'Экспертная деятельность'!G25</f>
        <v>0</v>
      </c>
    </row>
    <row r="25" spans="1:9" x14ac:dyDescent="0.25">
      <c r="A25" s="105">
        <v>22</v>
      </c>
      <c r="B25" s="105">
        <f>'Групповые консультации'!B27</f>
        <v>0</v>
      </c>
      <c r="C25" s="105">
        <f>Семинары!B26</f>
        <v>0</v>
      </c>
      <c r="D25" s="105">
        <f>Просвещение_профилактика!C27</f>
        <v>0</v>
      </c>
      <c r="E25" s="105">
        <f>'Индивидуальные КРР'!J27</f>
        <v>0</v>
      </c>
      <c r="F25" s="105">
        <f>'Групповые КРР'!J27</f>
        <v>0</v>
      </c>
      <c r="G25" s="105">
        <f>'Экспертная деятельность'!B26</f>
        <v>0</v>
      </c>
      <c r="H25" s="105">
        <f>'Экспертная деятельность'!C26</f>
        <v>0</v>
      </c>
      <c r="I25" s="105">
        <f>'Экспертная деятельность'!G26</f>
        <v>0</v>
      </c>
    </row>
    <row r="26" spans="1:9" x14ac:dyDescent="0.25">
      <c r="A26" s="105">
        <v>23</v>
      </c>
      <c r="B26" s="105">
        <f>'Групповые консультации'!B28</f>
        <v>0</v>
      </c>
      <c r="C26" s="105">
        <f>Семинары!B27</f>
        <v>0</v>
      </c>
      <c r="D26" s="105">
        <f>Просвещение_профилактика!C28</f>
        <v>0</v>
      </c>
      <c r="E26" s="105">
        <f>'Индивидуальные КРР'!J28</f>
        <v>0</v>
      </c>
      <c r="F26" s="105">
        <f>'Групповые КРР'!J28</f>
        <v>0</v>
      </c>
      <c r="G26" s="105">
        <f>'Экспертная деятельность'!B27</f>
        <v>0</v>
      </c>
      <c r="H26" s="105">
        <f>'Экспертная деятельность'!C27</f>
        <v>0</v>
      </c>
      <c r="I26" s="105">
        <f>'Экспертная деятельность'!G27</f>
        <v>0</v>
      </c>
    </row>
    <row r="27" spans="1:9" x14ac:dyDescent="0.25">
      <c r="A27" s="105">
        <v>24</v>
      </c>
      <c r="B27" s="105">
        <f>'Групповые консультации'!B29</f>
        <v>0</v>
      </c>
      <c r="C27" s="105">
        <f>Семинары!B28</f>
        <v>0</v>
      </c>
      <c r="D27" s="105">
        <f>Просвещение_профилактика!C29</f>
        <v>0</v>
      </c>
      <c r="E27" s="105">
        <f>'Индивидуальные КРР'!J29</f>
        <v>0</v>
      </c>
      <c r="F27" s="105">
        <f>'Групповые КРР'!J29</f>
        <v>0</v>
      </c>
      <c r="G27" s="105">
        <f>'Экспертная деятельность'!B28</f>
        <v>0</v>
      </c>
      <c r="H27" s="105">
        <f>'Экспертная деятельность'!C28</f>
        <v>0</v>
      </c>
      <c r="I27" s="105">
        <f>'Экспертная деятельность'!G28</f>
        <v>0</v>
      </c>
    </row>
    <row r="28" spans="1:9" x14ac:dyDescent="0.25">
      <c r="A28" s="105">
        <v>25</v>
      </c>
      <c r="B28" s="105">
        <f>'Групповые консультации'!B30</f>
        <v>0</v>
      </c>
      <c r="C28" s="105">
        <f>Семинары!B29</f>
        <v>0</v>
      </c>
      <c r="D28" s="105">
        <f>Просвещение_профилактика!C30</f>
        <v>0</v>
      </c>
      <c r="E28" s="105">
        <f>'Индивидуальные КРР'!J30</f>
        <v>0</v>
      </c>
      <c r="F28" s="105">
        <f>'Групповые КРР'!J30</f>
        <v>0</v>
      </c>
      <c r="G28" s="105">
        <f>'Экспертная деятельность'!B29</f>
        <v>0</v>
      </c>
      <c r="H28" s="105">
        <f>'Экспертная деятельность'!C29</f>
        <v>0</v>
      </c>
      <c r="I28" s="105">
        <f>'Экспертная деятельность'!G29</f>
        <v>0</v>
      </c>
    </row>
    <row r="29" spans="1:9" x14ac:dyDescent="0.25">
      <c r="A29" s="105">
        <v>26</v>
      </c>
      <c r="B29" s="105">
        <f>'Групповые консультации'!B31</f>
        <v>0</v>
      </c>
      <c r="C29" s="105">
        <f>Семинары!B30</f>
        <v>0</v>
      </c>
      <c r="D29" s="105">
        <f>Просвещение_профилактика!C31</f>
        <v>0</v>
      </c>
      <c r="E29" s="105">
        <f>'Индивидуальные КРР'!J31</f>
        <v>0</v>
      </c>
      <c r="F29" s="105">
        <f>'Групповые КРР'!J31</f>
        <v>0</v>
      </c>
      <c r="G29" s="105">
        <f>'Экспертная деятельность'!B30</f>
        <v>0</v>
      </c>
      <c r="H29" s="105">
        <f>'Экспертная деятельность'!C30</f>
        <v>0</v>
      </c>
      <c r="I29" s="105">
        <f>'Экспертная деятельность'!G30</f>
        <v>0</v>
      </c>
    </row>
    <row r="30" spans="1:9" x14ac:dyDescent="0.25">
      <c r="A30" s="105">
        <v>27</v>
      </c>
      <c r="B30" s="105">
        <f>'Групповые консультации'!B32</f>
        <v>0</v>
      </c>
      <c r="C30" s="105">
        <f>Семинары!B31</f>
        <v>0</v>
      </c>
      <c r="D30" s="105">
        <f>Просвещение_профилактика!C32</f>
        <v>0</v>
      </c>
      <c r="E30" s="105">
        <f>'Индивидуальные КРР'!J32</f>
        <v>0</v>
      </c>
      <c r="F30" s="105">
        <f>'Групповые КРР'!J32</f>
        <v>0</v>
      </c>
      <c r="G30" s="105">
        <f>'Экспертная деятельность'!B31</f>
        <v>0</v>
      </c>
      <c r="H30" s="105">
        <f>'Экспертная деятельность'!C31</f>
        <v>0</v>
      </c>
      <c r="I30" s="105">
        <f>'Экспертная деятельность'!G31</f>
        <v>0</v>
      </c>
    </row>
    <row r="31" spans="1:9" x14ac:dyDescent="0.25">
      <c r="A31" s="105">
        <v>28</v>
      </c>
      <c r="B31" s="105">
        <f>'Групповые консультации'!B33</f>
        <v>0</v>
      </c>
      <c r="C31" s="105">
        <f>Семинары!B32</f>
        <v>0</v>
      </c>
      <c r="D31" s="105">
        <f>Просвещение_профилактика!C33</f>
        <v>0</v>
      </c>
      <c r="E31" s="105">
        <f>'Индивидуальные КРР'!J33</f>
        <v>0</v>
      </c>
      <c r="F31" s="105">
        <f>'Групповые КРР'!J33</f>
        <v>0</v>
      </c>
      <c r="G31" s="105">
        <f>'Экспертная деятельность'!B32</f>
        <v>0</v>
      </c>
      <c r="H31" s="105">
        <f>'Экспертная деятельность'!C32</f>
        <v>0</v>
      </c>
      <c r="I31" s="105">
        <f>'Экспертная деятельность'!G32</f>
        <v>0</v>
      </c>
    </row>
    <row r="32" spans="1:9" x14ac:dyDescent="0.25">
      <c r="A32" s="105">
        <v>29</v>
      </c>
      <c r="B32" s="105">
        <f>'Групповые консультации'!B34</f>
        <v>0</v>
      </c>
      <c r="C32" s="105">
        <f>Семинары!B33</f>
        <v>0</v>
      </c>
      <c r="D32" s="105">
        <f>Просвещение_профилактика!C34</f>
        <v>0</v>
      </c>
      <c r="E32" s="105">
        <f>'Индивидуальные КРР'!J34</f>
        <v>0</v>
      </c>
      <c r="F32" s="105">
        <f>'Групповые КРР'!J34</f>
        <v>0</v>
      </c>
      <c r="G32" s="105">
        <f>'Экспертная деятельность'!B33</f>
        <v>0</v>
      </c>
      <c r="H32" s="105">
        <f>'Экспертная деятельность'!C33</f>
        <v>0</v>
      </c>
      <c r="I32" s="105">
        <f>'Экспертная деятельность'!G33</f>
        <v>0</v>
      </c>
    </row>
    <row r="33" spans="1:9" x14ac:dyDescent="0.25">
      <c r="A33" s="105">
        <v>30</v>
      </c>
      <c r="B33" s="105">
        <f>'Групповые консультации'!B35</f>
        <v>0</v>
      </c>
      <c r="C33" s="105">
        <f>Семинары!B34</f>
        <v>0</v>
      </c>
      <c r="D33" s="105">
        <f>Просвещение_профилактика!C35</f>
        <v>0</v>
      </c>
      <c r="E33" s="105">
        <f>'Индивидуальные КРР'!J35</f>
        <v>0</v>
      </c>
      <c r="F33" s="105">
        <f>'Групповые КРР'!J35</f>
        <v>0</v>
      </c>
      <c r="G33" s="105">
        <f>'Экспертная деятельность'!B34</f>
        <v>0</v>
      </c>
      <c r="H33" s="105">
        <f>'Экспертная деятельность'!C34</f>
        <v>0</v>
      </c>
      <c r="I33" s="105">
        <f>'Экспертная деятельность'!G34</f>
        <v>0</v>
      </c>
    </row>
    <row r="34" spans="1:9" x14ac:dyDescent="0.25">
      <c r="A34" s="105">
        <v>31</v>
      </c>
      <c r="B34" s="105">
        <f>'Групповые консультации'!B36</f>
        <v>0</v>
      </c>
      <c r="C34" s="105">
        <f>Семинары!B35</f>
        <v>0</v>
      </c>
      <c r="D34" s="105">
        <f>Просвещение_профилактика!C36</f>
        <v>0</v>
      </c>
      <c r="E34" s="105">
        <f>'Индивидуальные КРР'!J36</f>
        <v>0</v>
      </c>
      <c r="F34" s="105">
        <f>'Групповые КРР'!J36</f>
        <v>0</v>
      </c>
      <c r="G34" s="105">
        <f>'Экспертная деятельность'!B35</f>
        <v>0</v>
      </c>
      <c r="H34" s="105">
        <f>'Экспертная деятельность'!C35</f>
        <v>0</v>
      </c>
      <c r="I34" s="105">
        <f>'Экспертная деятельность'!G35</f>
        <v>0</v>
      </c>
    </row>
    <row r="35" spans="1:9" x14ac:dyDescent="0.25">
      <c r="A35" s="105">
        <v>32</v>
      </c>
      <c r="B35" s="105">
        <f>'Групповые консультации'!B37</f>
        <v>0</v>
      </c>
      <c r="C35" s="105">
        <f>Семинары!B36</f>
        <v>0</v>
      </c>
      <c r="D35" s="105">
        <f>Просвещение_профилактика!C37</f>
        <v>0</v>
      </c>
      <c r="E35" s="105">
        <f>'Индивидуальные КРР'!J37</f>
        <v>0</v>
      </c>
      <c r="F35" s="105">
        <f>'Групповые КРР'!J37</f>
        <v>0</v>
      </c>
      <c r="G35" s="105">
        <f>'Экспертная деятельность'!B36</f>
        <v>0</v>
      </c>
      <c r="H35" s="105">
        <f>'Экспертная деятельность'!C36</f>
        <v>0</v>
      </c>
      <c r="I35" s="105">
        <f>'Экспертная деятельность'!G36</f>
        <v>0</v>
      </c>
    </row>
    <row r="36" spans="1:9" x14ac:dyDescent="0.25">
      <c r="A36" s="105">
        <v>33</v>
      </c>
      <c r="B36" s="105">
        <f>'Групповые консультации'!B38</f>
        <v>0</v>
      </c>
      <c r="C36" s="105">
        <f>Семинары!B37</f>
        <v>0</v>
      </c>
      <c r="D36" s="105">
        <f>Просвещение_профилактика!C38</f>
        <v>0</v>
      </c>
      <c r="E36" s="105">
        <f>'Индивидуальные КРР'!J38</f>
        <v>0</v>
      </c>
      <c r="F36" s="105">
        <f>'Групповые КРР'!J38</f>
        <v>0</v>
      </c>
      <c r="G36" s="105">
        <f>'Экспертная деятельность'!B37</f>
        <v>0</v>
      </c>
      <c r="H36" s="105">
        <f>'Экспертная деятельность'!C37</f>
        <v>0</v>
      </c>
      <c r="I36" s="105">
        <f>'Экспертная деятельность'!G37</f>
        <v>0</v>
      </c>
    </row>
    <row r="37" spans="1:9" x14ac:dyDescent="0.25">
      <c r="A37" s="105">
        <v>34</v>
      </c>
      <c r="B37" s="105">
        <f>'Групповые консультации'!B39</f>
        <v>0</v>
      </c>
      <c r="C37" s="105">
        <f>Семинары!B38</f>
        <v>0</v>
      </c>
      <c r="D37" s="105">
        <f>Просвещение_профилактика!C39</f>
        <v>0</v>
      </c>
      <c r="E37" s="105">
        <f>'Индивидуальные КРР'!J39</f>
        <v>0</v>
      </c>
      <c r="F37" s="105">
        <f>'Групповые КРР'!J39</f>
        <v>0</v>
      </c>
      <c r="G37" s="105">
        <f>'Экспертная деятельность'!B38</f>
        <v>0</v>
      </c>
      <c r="H37" s="105">
        <f>'Экспертная деятельность'!C38</f>
        <v>0</v>
      </c>
      <c r="I37" s="105">
        <f>'Экспертная деятельность'!G38</f>
        <v>0</v>
      </c>
    </row>
    <row r="38" spans="1:9" x14ac:dyDescent="0.25">
      <c r="A38" s="105">
        <v>35</v>
      </c>
      <c r="B38" s="105">
        <f>'Групповые консультации'!B40</f>
        <v>0</v>
      </c>
      <c r="C38" s="105">
        <f>Семинары!B39</f>
        <v>0</v>
      </c>
      <c r="D38" s="105">
        <f>Просвещение_профилактика!C40</f>
        <v>0</v>
      </c>
      <c r="E38" s="105">
        <f>'Индивидуальные КРР'!J40</f>
        <v>0</v>
      </c>
      <c r="F38" s="105">
        <f>'Групповые КРР'!J40</f>
        <v>0</v>
      </c>
      <c r="G38" s="105">
        <f>'Экспертная деятельность'!B39</f>
        <v>0</v>
      </c>
      <c r="H38" s="105">
        <f>'Экспертная деятельность'!C39</f>
        <v>0</v>
      </c>
      <c r="I38" s="105">
        <f>'Экспертная деятельность'!G39</f>
        <v>0</v>
      </c>
    </row>
    <row r="39" spans="1:9" x14ac:dyDescent="0.25">
      <c r="A39" s="105">
        <v>36</v>
      </c>
      <c r="B39" s="105">
        <f>'Групповые консультации'!B41</f>
        <v>0</v>
      </c>
      <c r="C39" s="105">
        <f>Семинары!B40</f>
        <v>0</v>
      </c>
      <c r="D39" s="105">
        <f>Просвещение_профилактика!C41</f>
        <v>0</v>
      </c>
      <c r="E39" s="105">
        <f>'Индивидуальные КРР'!J41</f>
        <v>0</v>
      </c>
      <c r="F39" s="105">
        <f>'Групповые КРР'!J41</f>
        <v>0</v>
      </c>
      <c r="G39" s="105">
        <f>'Экспертная деятельность'!B40</f>
        <v>0</v>
      </c>
      <c r="H39" s="105">
        <f>'Экспертная деятельность'!C40</f>
        <v>0</v>
      </c>
      <c r="I39" s="105">
        <f>'Экспертная деятельность'!G40</f>
        <v>0</v>
      </c>
    </row>
    <row r="40" spans="1:9" x14ac:dyDescent="0.25">
      <c r="A40" s="105">
        <v>37</v>
      </c>
      <c r="B40" s="105">
        <f>'Групповые консультации'!B42</f>
        <v>0</v>
      </c>
      <c r="C40" s="105">
        <f>Семинары!B41</f>
        <v>0</v>
      </c>
      <c r="D40" s="105">
        <f>Просвещение_профилактика!C42</f>
        <v>0</v>
      </c>
      <c r="E40" s="105">
        <f>'Индивидуальные КРР'!J42</f>
        <v>0</v>
      </c>
      <c r="F40" s="105">
        <f>'Групповые КРР'!J42</f>
        <v>0</v>
      </c>
      <c r="G40" s="105">
        <f>'Экспертная деятельность'!B41</f>
        <v>0</v>
      </c>
      <c r="H40" s="105">
        <f>'Экспертная деятельность'!C41</f>
        <v>0</v>
      </c>
      <c r="I40" s="105">
        <f>'Экспертная деятельность'!G41</f>
        <v>0</v>
      </c>
    </row>
    <row r="41" spans="1:9" x14ac:dyDescent="0.25">
      <c r="A41" s="105">
        <v>38</v>
      </c>
      <c r="B41" s="105">
        <f>'Групповые консультации'!B43</f>
        <v>0</v>
      </c>
      <c r="C41" s="105">
        <f>Семинары!B42</f>
        <v>0</v>
      </c>
      <c r="D41" s="105">
        <f>Просвещение_профилактика!C43</f>
        <v>0</v>
      </c>
      <c r="E41" s="105">
        <f>'Индивидуальные КРР'!J43</f>
        <v>0</v>
      </c>
      <c r="F41" s="105">
        <f>'Групповые КРР'!J43</f>
        <v>0</v>
      </c>
      <c r="G41" s="105">
        <f>'Экспертная деятельность'!B42</f>
        <v>0</v>
      </c>
      <c r="H41" s="105">
        <f>'Экспертная деятельность'!C42</f>
        <v>0</v>
      </c>
      <c r="I41" s="105">
        <f>'Экспертная деятельность'!G42</f>
        <v>0</v>
      </c>
    </row>
    <row r="42" spans="1:9" x14ac:dyDescent="0.25">
      <c r="A42" s="105">
        <v>39</v>
      </c>
      <c r="B42" s="105">
        <f>'Групповые консультации'!B44</f>
        <v>0</v>
      </c>
      <c r="C42" s="105">
        <f>Семинары!B43</f>
        <v>0</v>
      </c>
      <c r="D42" s="105">
        <f>Просвещение_профилактика!C44</f>
        <v>0</v>
      </c>
      <c r="E42" s="105">
        <f>'Индивидуальные КРР'!J44</f>
        <v>0</v>
      </c>
      <c r="F42" s="105">
        <f>'Групповые КРР'!J44</f>
        <v>0</v>
      </c>
      <c r="G42" s="105">
        <f>'Экспертная деятельность'!B43</f>
        <v>0</v>
      </c>
      <c r="H42" s="105">
        <f>'Экспертная деятельность'!C43</f>
        <v>0</v>
      </c>
      <c r="I42" s="105">
        <f>'Экспертная деятельность'!G43</f>
        <v>0</v>
      </c>
    </row>
    <row r="43" spans="1:9" x14ac:dyDescent="0.25">
      <c r="A43" s="105">
        <v>40</v>
      </c>
      <c r="B43" s="105">
        <f>'Групповые консультации'!B45</f>
        <v>0</v>
      </c>
      <c r="C43" s="105">
        <f>Семинары!B44</f>
        <v>0</v>
      </c>
      <c r="D43" s="105">
        <f>Просвещение_профилактика!C45</f>
        <v>0</v>
      </c>
      <c r="E43" s="105">
        <f>'Индивидуальные КРР'!J45</f>
        <v>0</v>
      </c>
      <c r="F43" s="105">
        <f>'Групповые КРР'!J45</f>
        <v>0</v>
      </c>
      <c r="G43" s="105">
        <f>'Экспертная деятельность'!B44</f>
        <v>0</v>
      </c>
      <c r="H43" s="105">
        <f>'Экспертная деятельность'!C44</f>
        <v>0</v>
      </c>
      <c r="I43" s="105">
        <f>'Экспертная деятельность'!G44</f>
        <v>0</v>
      </c>
    </row>
    <row r="44" spans="1:9" x14ac:dyDescent="0.25">
      <c r="A44" s="105">
        <v>41</v>
      </c>
      <c r="B44" s="105">
        <f>'Групповые консультации'!B46</f>
        <v>0</v>
      </c>
      <c r="C44" s="105">
        <f>Семинары!B45</f>
        <v>0</v>
      </c>
      <c r="D44" s="105">
        <f>Просвещение_профилактика!C46</f>
        <v>0</v>
      </c>
      <c r="E44" s="105">
        <f>'Индивидуальные КРР'!J46</f>
        <v>0</v>
      </c>
      <c r="F44" s="105">
        <f>'Групповые КРР'!J46</f>
        <v>0</v>
      </c>
      <c r="G44" s="105">
        <f>'Экспертная деятельность'!B45</f>
        <v>0</v>
      </c>
      <c r="H44" s="105">
        <f>'Экспертная деятельность'!C45</f>
        <v>0</v>
      </c>
      <c r="I44" s="105">
        <f>'Экспертная деятельность'!G45</f>
        <v>0</v>
      </c>
    </row>
    <row r="45" spans="1:9" x14ac:dyDescent="0.25">
      <c r="A45" s="105">
        <v>42</v>
      </c>
      <c r="B45" s="105">
        <f>'Групповые консультации'!B47</f>
        <v>0</v>
      </c>
      <c r="C45" s="105">
        <f>Семинары!B46</f>
        <v>0</v>
      </c>
      <c r="D45" s="105">
        <f>Просвещение_профилактика!C47</f>
        <v>0</v>
      </c>
      <c r="E45" s="105">
        <f>'Индивидуальные КРР'!J47</f>
        <v>0</v>
      </c>
      <c r="F45" s="105">
        <f>'Групповые КРР'!J47</f>
        <v>0</v>
      </c>
      <c r="G45" s="105">
        <f>'Экспертная деятельность'!B46</f>
        <v>0</v>
      </c>
      <c r="H45" s="105">
        <f>'Экспертная деятельность'!C46</f>
        <v>0</v>
      </c>
      <c r="I45" s="105">
        <f>'Экспертная деятельность'!G46</f>
        <v>0</v>
      </c>
    </row>
    <row r="46" spans="1:9" x14ac:dyDescent="0.25">
      <c r="A46" s="105">
        <v>43</v>
      </c>
      <c r="B46" s="105">
        <f>'Групповые консультации'!B48</f>
        <v>0</v>
      </c>
      <c r="C46" s="105">
        <f>Семинары!B47</f>
        <v>0</v>
      </c>
      <c r="D46" s="105">
        <f>Просвещение_профилактика!C48</f>
        <v>0</v>
      </c>
      <c r="E46" s="105">
        <f>'Индивидуальные КРР'!J48</f>
        <v>0</v>
      </c>
      <c r="F46" s="105">
        <f>'Групповые КРР'!J48</f>
        <v>0</v>
      </c>
      <c r="G46" s="105">
        <f>'Экспертная деятельность'!B47</f>
        <v>0</v>
      </c>
      <c r="H46" s="105">
        <f>'Экспертная деятельность'!C47</f>
        <v>0</v>
      </c>
      <c r="I46" s="105">
        <f>'Экспертная деятельность'!G47</f>
        <v>0</v>
      </c>
    </row>
    <row r="47" spans="1:9" x14ac:dyDescent="0.25">
      <c r="A47" s="105">
        <v>44</v>
      </c>
      <c r="B47" s="105">
        <f>'Групповые консультации'!B49</f>
        <v>0</v>
      </c>
      <c r="C47" s="105">
        <f>Семинары!B48</f>
        <v>0</v>
      </c>
      <c r="D47" s="105">
        <f>Просвещение_профилактика!C49</f>
        <v>0</v>
      </c>
      <c r="E47" s="105">
        <f>'Индивидуальные КРР'!J49</f>
        <v>0</v>
      </c>
      <c r="F47" s="105">
        <f>'Групповые КРР'!J49</f>
        <v>0</v>
      </c>
      <c r="G47" s="105">
        <f>'Экспертная деятельность'!B48</f>
        <v>0</v>
      </c>
      <c r="H47" s="105">
        <f>'Экспертная деятельность'!C48</f>
        <v>0</v>
      </c>
      <c r="I47" s="105">
        <f>'Экспертная деятельность'!G48</f>
        <v>0</v>
      </c>
    </row>
    <row r="48" spans="1:9" x14ac:dyDescent="0.25">
      <c r="A48" s="105">
        <v>45</v>
      </c>
      <c r="B48" s="105">
        <f>'Групповые консультации'!B50</f>
        <v>0</v>
      </c>
      <c r="C48" s="105">
        <f>Семинары!B49</f>
        <v>0</v>
      </c>
      <c r="D48" s="105">
        <f>Просвещение_профилактика!C50</f>
        <v>0</v>
      </c>
      <c r="E48" s="105">
        <f>'Индивидуальные КРР'!J50</f>
        <v>0</v>
      </c>
      <c r="F48" s="105">
        <f>'Групповые КРР'!J50</f>
        <v>0</v>
      </c>
      <c r="G48" s="105">
        <f>'Экспертная деятельность'!B49</f>
        <v>0</v>
      </c>
      <c r="H48" s="105">
        <f>'Экспертная деятельность'!C49</f>
        <v>0</v>
      </c>
      <c r="I48" s="105">
        <f>'Экспертная деятельность'!G49</f>
        <v>0</v>
      </c>
    </row>
    <row r="49" spans="1:9" x14ac:dyDescent="0.25">
      <c r="A49" s="105">
        <v>46</v>
      </c>
      <c r="B49" s="105">
        <f>'Групповые консультации'!B51</f>
        <v>0</v>
      </c>
      <c r="C49" s="105">
        <f>Семинары!B50</f>
        <v>0</v>
      </c>
      <c r="D49" s="105">
        <f>Просвещение_профилактика!C51</f>
        <v>0</v>
      </c>
      <c r="E49" s="105">
        <f>'Индивидуальные КРР'!J51</f>
        <v>0</v>
      </c>
      <c r="F49" s="105">
        <f>'Групповые КРР'!J51</f>
        <v>0</v>
      </c>
      <c r="G49" s="105">
        <f>'Экспертная деятельность'!B50</f>
        <v>0</v>
      </c>
      <c r="H49" s="105">
        <f>'Экспертная деятельность'!C50</f>
        <v>0</v>
      </c>
      <c r="I49" s="105">
        <f>'Экспертная деятельность'!G50</f>
        <v>0</v>
      </c>
    </row>
    <row r="50" spans="1:9" x14ac:dyDescent="0.25">
      <c r="A50" s="105">
        <v>47</v>
      </c>
      <c r="B50" s="105">
        <f>'Групповые консультации'!B52</f>
        <v>0</v>
      </c>
      <c r="C50" s="105">
        <f>Семинары!B51</f>
        <v>0</v>
      </c>
      <c r="D50" s="105">
        <f>Просвещение_профилактика!C52</f>
        <v>0</v>
      </c>
      <c r="E50" s="105">
        <f>'Индивидуальные КРР'!J52</f>
        <v>0</v>
      </c>
      <c r="F50" s="105">
        <f>'Групповые КРР'!J52</f>
        <v>0</v>
      </c>
      <c r="G50" s="105">
        <f>'Экспертная деятельность'!B51</f>
        <v>0</v>
      </c>
      <c r="H50" s="105">
        <f>'Экспертная деятельность'!C51</f>
        <v>0</v>
      </c>
      <c r="I50" s="105">
        <f>'Экспертная деятельность'!G51</f>
        <v>0</v>
      </c>
    </row>
    <row r="51" spans="1:9" x14ac:dyDescent="0.25">
      <c r="A51" s="105">
        <v>48</v>
      </c>
      <c r="B51" s="105">
        <f>'Групповые консультации'!B53</f>
        <v>0</v>
      </c>
      <c r="C51" s="105">
        <f>Семинары!B52</f>
        <v>0</v>
      </c>
      <c r="D51" s="105">
        <f>Просвещение_профилактика!C53</f>
        <v>0</v>
      </c>
      <c r="E51" s="105">
        <f>'Индивидуальные КРР'!J53</f>
        <v>0</v>
      </c>
      <c r="F51" s="105">
        <f>'Групповые КРР'!J53</f>
        <v>0</v>
      </c>
      <c r="G51" s="105">
        <f>'Экспертная деятельность'!B52</f>
        <v>0</v>
      </c>
      <c r="H51" s="105">
        <f>'Экспертная деятельность'!C52</f>
        <v>0</v>
      </c>
      <c r="I51" s="105">
        <f>'Экспертная деятельность'!G52</f>
        <v>0</v>
      </c>
    </row>
    <row r="52" spans="1:9" x14ac:dyDescent="0.25">
      <c r="A52" s="105">
        <v>49</v>
      </c>
      <c r="B52" s="105">
        <f>'Групповые консультации'!B54</f>
        <v>0</v>
      </c>
      <c r="C52" s="105">
        <f>Семинары!B53</f>
        <v>0</v>
      </c>
      <c r="D52" s="105">
        <f>Просвещение_профилактика!C54</f>
        <v>0</v>
      </c>
      <c r="E52" s="105">
        <f>'Индивидуальные КРР'!J54</f>
        <v>0</v>
      </c>
      <c r="F52" s="105">
        <f>'Групповые КРР'!J54</f>
        <v>0</v>
      </c>
      <c r="G52" s="105">
        <f>'Экспертная деятельность'!B53</f>
        <v>0</v>
      </c>
      <c r="H52" s="105">
        <f>'Экспертная деятельность'!C53</f>
        <v>0</v>
      </c>
      <c r="I52" s="105">
        <f>'Экспертная деятельность'!G53</f>
        <v>0</v>
      </c>
    </row>
    <row r="53" spans="1:9" x14ac:dyDescent="0.25">
      <c r="A53" s="105">
        <v>50</v>
      </c>
      <c r="B53" s="105">
        <f>'Групповые консультации'!B55</f>
        <v>0</v>
      </c>
      <c r="C53" s="105">
        <f>Семинары!B54</f>
        <v>0</v>
      </c>
      <c r="D53" s="105">
        <f>Просвещение_профилактика!C55</f>
        <v>0</v>
      </c>
      <c r="E53" s="105">
        <f>'Индивидуальные КРР'!J55</f>
        <v>0</v>
      </c>
      <c r="F53" s="105">
        <f>'Групповые КРР'!J55</f>
        <v>0</v>
      </c>
      <c r="G53" s="105">
        <f>'Экспертная деятельность'!B54</f>
        <v>0</v>
      </c>
      <c r="H53" s="105">
        <f>'Экспертная деятельность'!C54</f>
        <v>0</v>
      </c>
      <c r="I53" s="105">
        <f>'Экспертная деятельность'!G54</f>
        <v>0</v>
      </c>
    </row>
    <row r="54" spans="1:9" x14ac:dyDescent="0.25">
      <c r="A54" s="105">
        <v>51</v>
      </c>
      <c r="B54" s="105">
        <f>'Групповые консультации'!B56</f>
        <v>0</v>
      </c>
      <c r="C54" s="105">
        <f>Семинары!B55</f>
        <v>0</v>
      </c>
      <c r="D54" s="105">
        <f>Просвещение_профилактика!C56</f>
        <v>0</v>
      </c>
      <c r="E54" s="105">
        <f>'Индивидуальные КРР'!J56</f>
        <v>0</v>
      </c>
      <c r="F54" s="105">
        <f>'Групповые КРР'!J56</f>
        <v>0</v>
      </c>
      <c r="G54" s="105">
        <f>'Экспертная деятельность'!B55</f>
        <v>0</v>
      </c>
      <c r="H54" s="105">
        <f>'Экспертная деятельность'!C55</f>
        <v>0</v>
      </c>
      <c r="I54" s="105">
        <f>'Экспертная деятельность'!G55</f>
        <v>0</v>
      </c>
    </row>
    <row r="55" spans="1:9" x14ac:dyDescent="0.25">
      <c r="A55" s="105">
        <v>52</v>
      </c>
      <c r="B55" s="105">
        <f>'Групповые консультации'!B57</f>
        <v>0</v>
      </c>
      <c r="C55" s="105">
        <f>Семинары!B56</f>
        <v>0</v>
      </c>
      <c r="D55" s="105">
        <f>Просвещение_профилактика!C57</f>
        <v>0</v>
      </c>
      <c r="E55" s="105">
        <f>'Индивидуальные КРР'!J57</f>
        <v>0</v>
      </c>
      <c r="F55" s="105">
        <f>'Групповые КРР'!J57</f>
        <v>0</v>
      </c>
      <c r="G55" s="105">
        <f>'Экспертная деятельность'!B56</f>
        <v>0</v>
      </c>
      <c r="H55" s="105">
        <f>'Экспертная деятельность'!C56</f>
        <v>0</v>
      </c>
      <c r="I55" s="105">
        <f>'Экспертная деятельность'!G56</f>
        <v>0</v>
      </c>
    </row>
    <row r="56" spans="1:9" x14ac:dyDescent="0.25">
      <c r="A56" s="105">
        <v>53</v>
      </c>
      <c r="B56" s="105">
        <f>'Групповые консультации'!B58</f>
        <v>0</v>
      </c>
      <c r="C56" s="105">
        <f>Семинары!B57</f>
        <v>0</v>
      </c>
      <c r="D56" s="105">
        <f>Просвещение_профилактика!C58</f>
        <v>0</v>
      </c>
      <c r="E56" s="105">
        <f>'Индивидуальные КРР'!J58</f>
        <v>0</v>
      </c>
      <c r="F56" s="105">
        <f>'Групповые КРР'!J58</f>
        <v>0</v>
      </c>
      <c r="G56" s="105">
        <f>'Экспертная деятельность'!B57</f>
        <v>0</v>
      </c>
      <c r="H56" s="105">
        <f>'Экспертная деятельность'!C57</f>
        <v>0</v>
      </c>
      <c r="I56" s="105">
        <f>'Экспертная деятельность'!G57</f>
        <v>0</v>
      </c>
    </row>
    <row r="57" spans="1:9" x14ac:dyDescent="0.25">
      <c r="A57" s="105">
        <v>54</v>
      </c>
      <c r="B57" s="105">
        <f>'Групповые консультации'!B59</f>
        <v>0</v>
      </c>
      <c r="C57" s="105">
        <f>Семинары!B58</f>
        <v>0</v>
      </c>
      <c r="D57" s="105">
        <f>Просвещение_профилактика!C59</f>
        <v>0</v>
      </c>
      <c r="E57" s="105">
        <f>'Индивидуальные КРР'!J59</f>
        <v>0</v>
      </c>
      <c r="F57" s="105">
        <f>'Групповые КРР'!J59</f>
        <v>0</v>
      </c>
      <c r="G57" s="105">
        <f>'Экспертная деятельность'!B58</f>
        <v>0</v>
      </c>
      <c r="H57" s="105">
        <f>'Экспертная деятельность'!C58</f>
        <v>0</v>
      </c>
      <c r="I57" s="105">
        <f>'Экспертная деятельность'!G58</f>
        <v>0</v>
      </c>
    </row>
    <row r="58" spans="1:9" x14ac:dyDescent="0.25">
      <c r="A58" s="105">
        <v>55</v>
      </c>
      <c r="B58" s="105">
        <f>'Групповые консультации'!B60</f>
        <v>0</v>
      </c>
      <c r="C58" s="105">
        <f>Семинары!B59</f>
        <v>0</v>
      </c>
      <c r="D58" s="105">
        <f>Просвещение_профилактика!C60</f>
        <v>0</v>
      </c>
      <c r="E58" s="105">
        <f>'Индивидуальные КРР'!J60</f>
        <v>0</v>
      </c>
      <c r="F58" s="105">
        <f>'Групповые КРР'!J60</f>
        <v>0</v>
      </c>
      <c r="G58" s="105">
        <f>'Экспертная деятельность'!B59</f>
        <v>0</v>
      </c>
      <c r="H58" s="105">
        <f>'Экспертная деятельность'!C59</f>
        <v>0</v>
      </c>
      <c r="I58" s="105">
        <f>'Экспертная деятельность'!G59</f>
        <v>0</v>
      </c>
    </row>
    <row r="59" spans="1:9" x14ac:dyDescent="0.25">
      <c r="A59" s="105">
        <v>56</v>
      </c>
      <c r="B59" s="105">
        <f>'Групповые консультации'!B61</f>
        <v>0</v>
      </c>
      <c r="C59" s="105">
        <f>Семинары!B60</f>
        <v>0</v>
      </c>
      <c r="D59" s="105">
        <f>Просвещение_профилактика!C61</f>
        <v>0</v>
      </c>
      <c r="E59" s="105">
        <f>'Индивидуальные КРР'!J61</f>
        <v>0</v>
      </c>
      <c r="F59" s="105">
        <f>'Групповые КРР'!J61</f>
        <v>0</v>
      </c>
      <c r="G59" s="105">
        <f>'Экспертная деятельность'!B60</f>
        <v>0</v>
      </c>
      <c r="H59" s="105">
        <f>'Экспертная деятельность'!C60</f>
        <v>0</v>
      </c>
      <c r="I59" s="105">
        <f>'Экспертная деятельность'!G60</f>
        <v>0</v>
      </c>
    </row>
    <row r="60" spans="1:9" x14ac:dyDescent="0.25">
      <c r="A60" s="105">
        <v>57</v>
      </c>
      <c r="B60" s="105">
        <f>'Групповые консультации'!B62</f>
        <v>0</v>
      </c>
      <c r="C60" s="105">
        <f>Семинары!B61</f>
        <v>0</v>
      </c>
      <c r="D60" s="105">
        <f>Просвещение_профилактика!C62</f>
        <v>0</v>
      </c>
      <c r="E60" s="105">
        <f>'Индивидуальные КРР'!J62</f>
        <v>0</v>
      </c>
      <c r="F60" s="105">
        <f>'Групповые КРР'!J62</f>
        <v>0</v>
      </c>
      <c r="G60" s="105">
        <f>'Экспертная деятельность'!B61</f>
        <v>0</v>
      </c>
      <c r="H60" s="105">
        <f>'Экспертная деятельность'!C61</f>
        <v>0</v>
      </c>
      <c r="I60" s="105">
        <f>'Экспертная деятельность'!G61</f>
        <v>0</v>
      </c>
    </row>
    <row r="61" spans="1:9" x14ac:dyDescent="0.25">
      <c r="A61" s="105">
        <v>58</v>
      </c>
      <c r="B61" s="105">
        <f>'Групповые консультации'!B63</f>
        <v>0</v>
      </c>
      <c r="C61" s="105">
        <f>Семинары!B62</f>
        <v>0</v>
      </c>
      <c r="D61" s="105">
        <f>Просвещение_профилактика!C63</f>
        <v>0</v>
      </c>
      <c r="E61" s="105">
        <f>'Индивидуальные КРР'!J63</f>
        <v>0</v>
      </c>
      <c r="F61" s="105">
        <f>'Групповые КРР'!J63</f>
        <v>0</v>
      </c>
      <c r="G61" s="105">
        <f>'Экспертная деятельность'!B62</f>
        <v>0</v>
      </c>
      <c r="H61" s="105">
        <f>'Экспертная деятельность'!C62</f>
        <v>0</v>
      </c>
      <c r="I61" s="105">
        <f>'Экспертная деятельность'!G62</f>
        <v>0</v>
      </c>
    </row>
    <row r="62" spans="1:9" x14ac:dyDescent="0.25">
      <c r="A62" s="105">
        <v>59</v>
      </c>
      <c r="B62" s="105">
        <f>'Групповые консультации'!B64</f>
        <v>0</v>
      </c>
      <c r="C62" s="105">
        <f>Семинары!B63</f>
        <v>0</v>
      </c>
      <c r="D62" s="105">
        <f>Просвещение_профилактика!C64</f>
        <v>0</v>
      </c>
      <c r="E62" s="105">
        <f>'Индивидуальные КРР'!J64</f>
        <v>0</v>
      </c>
      <c r="F62" s="105">
        <f>'Групповые КРР'!J64</f>
        <v>0</v>
      </c>
      <c r="G62" s="105">
        <f>'Экспертная деятельность'!B63</f>
        <v>0</v>
      </c>
      <c r="H62" s="105">
        <f>'Экспертная деятельность'!C63</f>
        <v>0</v>
      </c>
      <c r="I62" s="105">
        <f>'Экспертная деятельность'!G63</f>
        <v>0</v>
      </c>
    </row>
    <row r="63" spans="1:9" x14ac:dyDescent="0.25">
      <c r="A63" s="105">
        <v>60</v>
      </c>
      <c r="B63" s="105">
        <f>'Групповые консультации'!B65</f>
        <v>0</v>
      </c>
      <c r="C63" s="105">
        <f>Семинары!B64</f>
        <v>0</v>
      </c>
      <c r="D63" s="105">
        <f>Просвещение_профилактика!C65</f>
        <v>0</v>
      </c>
      <c r="E63" s="105">
        <f>'Индивидуальные КРР'!J65</f>
        <v>0</v>
      </c>
      <c r="F63" s="105">
        <f>'Групповые КРР'!J65</f>
        <v>0</v>
      </c>
      <c r="G63" s="105">
        <f>'Экспертная деятельность'!B64</f>
        <v>0</v>
      </c>
      <c r="H63" s="105">
        <f>'Экспертная деятельность'!C64</f>
        <v>0</v>
      </c>
      <c r="I63" s="105">
        <f>'Экспертная деятельность'!G64</f>
        <v>0</v>
      </c>
    </row>
    <row r="64" spans="1:9" x14ac:dyDescent="0.25">
      <c r="A64" s="105">
        <v>61</v>
      </c>
      <c r="B64" s="105">
        <f>'Групповые консультации'!B66</f>
        <v>0</v>
      </c>
      <c r="C64" s="105">
        <f>Семинары!B65</f>
        <v>0</v>
      </c>
      <c r="D64" s="105">
        <f>Просвещение_профилактика!C66</f>
        <v>0</v>
      </c>
      <c r="E64" s="105">
        <f>'Индивидуальные КРР'!J66</f>
        <v>0</v>
      </c>
      <c r="F64" s="105">
        <f>'Групповые КРР'!J66</f>
        <v>0</v>
      </c>
      <c r="G64" s="105">
        <f>'Экспертная деятельность'!B65</f>
        <v>0</v>
      </c>
      <c r="H64" s="105">
        <f>'Экспертная деятельность'!C65</f>
        <v>0</v>
      </c>
      <c r="I64" s="105">
        <f>'Экспертная деятельность'!G65</f>
        <v>0</v>
      </c>
    </row>
    <row r="65" spans="1:9" x14ac:dyDescent="0.25">
      <c r="A65" s="105">
        <v>62</v>
      </c>
      <c r="B65" s="105">
        <f>'Групповые консультации'!B67</f>
        <v>0</v>
      </c>
      <c r="C65" s="105">
        <f>Семинары!B66</f>
        <v>0</v>
      </c>
      <c r="D65" s="105">
        <f>Просвещение_профилактика!C67</f>
        <v>0</v>
      </c>
      <c r="E65" s="105">
        <f>'Индивидуальные КРР'!J67</f>
        <v>0</v>
      </c>
      <c r="F65" s="105">
        <f>'Групповые КРР'!J67</f>
        <v>0</v>
      </c>
      <c r="G65" s="105">
        <f>'Экспертная деятельность'!B66</f>
        <v>0</v>
      </c>
      <c r="H65" s="105">
        <f>'Экспертная деятельность'!C66</f>
        <v>0</v>
      </c>
      <c r="I65" s="105">
        <f>'Экспертная деятельность'!G66</f>
        <v>0</v>
      </c>
    </row>
    <row r="66" spans="1:9" x14ac:dyDescent="0.25">
      <c r="A66" s="105">
        <v>63</v>
      </c>
      <c r="B66" s="105">
        <f>'Групповые консультации'!B68</f>
        <v>0</v>
      </c>
      <c r="C66" s="105">
        <f>Семинары!B67</f>
        <v>0</v>
      </c>
      <c r="D66" s="105">
        <f>Просвещение_профилактика!C68</f>
        <v>0</v>
      </c>
      <c r="E66" s="105">
        <f>'Индивидуальные КРР'!J68</f>
        <v>0</v>
      </c>
      <c r="F66" s="105">
        <f>'Групповые КРР'!J68</f>
        <v>0</v>
      </c>
      <c r="G66" s="105">
        <f>'Экспертная деятельность'!B67</f>
        <v>0</v>
      </c>
      <c r="H66" s="105">
        <f>'Экспертная деятельность'!C67</f>
        <v>0</v>
      </c>
      <c r="I66" s="105">
        <f>'Экспертная деятельность'!G67</f>
        <v>0</v>
      </c>
    </row>
    <row r="67" spans="1:9" x14ac:dyDescent="0.25">
      <c r="A67" s="105">
        <v>64</v>
      </c>
      <c r="B67" s="105">
        <f>'Групповые консультации'!B69</f>
        <v>0</v>
      </c>
      <c r="C67" s="105">
        <f>Семинары!B68</f>
        <v>0</v>
      </c>
      <c r="D67" s="105">
        <f>Просвещение_профилактика!C69</f>
        <v>0</v>
      </c>
      <c r="E67" s="105">
        <f>'Индивидуальные КРР'!J69</f>
        <v>0</v>
      </c>
      <c r="F67" s="105">
        <f>'Групповые КРР'!J69</f>
        <v>0</v>
      </c>
      <c r="G67" s="105">
        <f>'Экспертная деятельность'!B68</f>
        <v>0</v>
      </c>
      <c r="H67" s="105">
        <f>'Экспертная деятельность'!C68</f>
        <v>0</v>
      </c>
      <c r="I67" s="105">
        <f>'Экспертная деятельность'!G68</f>
        <v>0</v>
      </c>
    </row>
    <row r="68" spans="1:9" x14ac:dyDescent="0.25">
      <c r="A68" s="105">
        <v>65</v>
      </c>
      <c r="B68" s="105">
        <f>'Групповые консультации'!B70</f>
        <v>0</v>
      </c>
      <c r="C68" s="105">
        <f>Семинары!B69</f>
        <v>0</v>
      </c>
      <c r="D68" s="105">
        <f>Просвещение_профилактика!C70</f>
        <v>0</v>
      </c>
      <c r="E68" s="105">
        <f>'Индивидуальные КРР'!J70</f>
        <v>0</v>
      </c>
      <c r="F68" s="105">
        <f>'Групповые КРР'!J70</f>
        <v>0</v>
      </c>
      <c r="G68" s="105">
        <f>'Экспертная деятельность'!B69</f>
        <v>0</v>
      </c>
      <c r="H68" s="105">
        <f>'Экспертная деятельность'!C69</f>
        <v>0</v>
      </c>
      <c r="I68" s="105">
        <f>'Экспертная деятельность'!G69</f>
        <v>0</v>
      </c>
    </row>
    <row r="69" spans="1:9" x14ac:dyDescent="0.25">
      <c r="A69" s="105">
        <v>66</v>
      </c>
      <c r="B69" s="105">
        <f>'Групповые консультации'!B71</f>
        <v>0</v>
      </c>
      <c r="C69" s="105">
        <f>Семинары!B70</f>
        <v>0</v>
      </c>
      <c r="D69" s="105">
        <f>Просвещение_профилактика!C71</f>
        <v>0</v>
      </c>
      <c r="E69" s="105">
        <f>'Индивидуальные КРР'!J71</f>
        <v>0</v>
      </c>
      <c r="F69" s="105">
        <f>'Групповые КРР'!J71</f>
        <v>0</v>
      </c>
      <c r="G69" s="105">
        <f>'Экспертная деятельность'!B70</f>
        <v>0</v>
      </c>
      <c r="H69" s="105">
        <f>'Экспертная деятельность'!C70</f>
        <v>0</v>
      </c>
      <c r="I69" s="105">
        <f>'Экспертная деятельность'!G70</f>
        <v>0</v>
      </c>
    </row>
    <row r="70" spans="1:9" x14ac:dyDescent="0.25">
      <c r="A70" s="105">
        <v>67</v>
      </c>
      <c r="B70" s="105">
        <f>'Групповые консультации'!B72</f>
        <v>0</v>
      </c>
      <c r="C70" s="105">
        <f>Семинары!B71</f>
        <v>0</v>
      </c>
      <c r="D70" s="105">
        <f>Просвещение_профилактика!C72</f>
        <v>0</v>
      </c>
      <c r="E70" s="105">
        <f>'Индивидуальные КРР'!J72</f>
        <v>0</v>
      </c>
      <c r="F70" s="105">
        <f>'Групповые КРР'!J72</f>
        <v>0</v>
      </c>
      <c r="G70" s="105">
        <f>'Экспертная деятельность'!B71</f>
        <v>0</v>
      </c>
      <c r="H70" s="105">
        <f>'Экспертная деятельность'!C71</f>
        <v>0</v>
      </c>
      <c r="I70" s="105">
        <f>'Экспертная деятельность'!G71</f>
        <v>0</v>
      </c>
    </row>
    <row r="71" spans="1:9" x14ac:dyDescent="0.25">
      <c r="A71" s="105">
        <v>68</v>
      </c>
      <c r="B71" s="105">
        <f>'Групповые консультации'!B73</f>
        <v>0</v>
      </c>
      <c r="C71" s="105">
        <f>Семинары!B72</f>
        <v>0</v>
      </c>
      <c r="D71" s="105">
        <f>Просвещение_профилактика!C73</f>
        <v>0</v>
      </c>
      <c r="E71" s="105">
        <f>'Индивидуальные КРР'!J73</f>
        <v>0</v>
      </c>
      <c r="F71" s="105">
        <f>'Групповые КРР'!J73</f>
        <v>0</v>
      </c>
      <c r="G71" s="105">
        <f>'Экспертная деятельность'!B72</f>
        <v>0</v>
      </c>
      <c r="H71" s="105">
        <f>'Экспертная деятельность'!C72</f>
        <v>0</v>
      </c>
      <c r="I71" s="105">
        <f>'Экспертная деятельность'!G72</f>
        <v>0</v>
      </c>
    </row>
    <row r="72" spans="1:9" x14ac:dyDescent="0.25">
      <c r="A72" s="105">
        <v>69</v>
      </c>
      <c r="B72" s="105">
        <f>'Групповые консультации'!B74</f>
        <v>0</v>
      </c>
      <c r="C72" s="105">
        <f>Семинары!B73</f>
        <v>0</v>
      </c>
      <c r="D72" s="105">
        <f>Просвещение_профилактика!C74</f>
        <v>0</v>
      </c>
      <c r="E72" s="105">
        <f>'Индивидуальные КРР'!J74</f>
        <v>0</v>
      </c>
      <c r="F72" s="105">
        <f>'Групповые КРР'!J74</f>
        <v>0</v>
      </c>
      <c r="G72" s="105">
        <f>'Экспертная деятельность'!B73</f>
        <v>0</v>
      </c>
      <c r="H72" s="105">
        <f>'Экспертная деятельность'!C73</f>
        <v>0</v>
      </c>
      <c r="I72" s="105">
        <f>'Экспертная деятельность'!G73</f>
        <v>0</v>
      </c>
    </row>
    <row r="73" spans="1:9" x14ac:dyDescent="0.25">
      <c r="A73" s="105">
        <v>70</v>
      </c>
      <c r="B73" s="105">
        <f>'Групповые консультации'!B75</f>
        <v>0</v>
      </c>
      <c r="C73" s="105">
        <f>Семинары!B74</f>
        <v>0</v>
      </c>
      <c r="D73" s="105">
        <f>Просвещение_профилактика!C75</f>
        <v>0</v>
      </c>
      <c r="E73" s="105">
        <f>'Индивидуальные КРР'!J75</f>
        <v>0</v>
      </c>
      <c r="F73" s="105">
        <f>'Групповые КРР'!J75</f>
        <v>0</v>
      </c>
      <c r="G73" s="105">
        <f>'Экспертная деятельность'!B74</f>
        <v>0</v>
      </c>
      <c r="H73" s="105">
        <f>'Экспертная деятельность'!C74</f>
        <v>0</v>
      </c>
      <c r="I73" s="105">
        <f>'Экспертная деятельность'!G74</f>
        <v>0</v>
      </c>
    </row>
    <row r="74" spans="1:9" x14ac:dyDescent="0.25">
      <c r="A74" s="105">
        <v>71</v>
      </c>
      <c r="B74" s="105">
        <f>'Групповые консультации'!B76</f>
        <v>0</v>
      </c>
      <c r="C74" s="105">
        <f>Семинары!B75</f>
        <v>0</v>
      </c>
      <c r="D74" s="105">
        <f>Просвещение_профилактика!C76</f>
        <v>0</v>
      </c>
      <c r="E74" s="105">
        <f>'Индивидуальные КРР'!J76</f>
        <v>0</v>
      </c>
      <c r="F74" s="105">
        <f>'Групповые КРР'!J76</f>
        <v>0</v>
      </c>
      <c r="G74" s="105">
        <f>'Экспертная деятельность'!B75</f>
        <v>0</v>
      </c>
      <c r="H74" s="105">
        <f>'Экспертная деятельность'!C75</f>
        <v>0</v>
      </c>
      <c r="I74" s="105">
        <f>'Экспертная деятельность'!G75</f>
        <v>0</v>
      </c>
    </row>
    <row r="75" spans="1:9" x14ac:dyDescent="0.25">
      <c r="A75" s="105">
        <v>72</v>
      </c>
      <c r="B75" s="105">
        <f>'Групповые консультации'!B77</f>
        <v>0</v>
      </c>
      <c r="C75" s="105">
        <f>Семинары!B76</f>
        <v>0</v>
      </c>
      <c r="D75" s="105">
        <f>Просвещение_профилактика!C77</f>
        <v>0</v>
      </c>
      <c r="E75" s="105">
        <f>'Индивидуальные КРР'!J77</f>
        <v>0</v>
      </c>
      <c r="F75" s="105">
        <f>'Групповые КРР'!J77</f>
        <v>0</v>
      </c>
      <c r="G75" s="105">
        <f>'Экспертная деятельность'!B76</f>
        <v>0</v>
      </c>
      <c r="H75" s="105">
        <f>'Экспертная деятельность'!C76</f>
        <v>0</v>
      </c>
      <c r="I75" s="105">
        <f>'Экспертная деятельность'!G76</f>
        <v>0</v>
      </c>
    </row>
    <row r="76" spans="1:9" x14ac:dyDescent="0.25">
      <c r="A76" s="105">
        <v>73</v>
      </c>
      <c r="B76" s="105">
        <f>'Групповые консультации'!B78</f>
        <v>0</v>
      </c>
      <c r="C76" s="105">
        <f>Семинары!B77</f>
        <v>0</v>
      </c>
      <c r="D76" s="105">
        <f>Просвещение_профилактика!C78</f>
        <v>0</v>
      </c>
      <c r="E76" s="105">
        <f>'Индивидуальные КРР'!J78</f>
        <v>0</v>
      </c>
      <c r="F76" s="105">
        <f>'Групповые КРР'!J78</f>
        <v>0</v>
      </c>
      <c r="G76" s="105">
        <f>'Экспертная деятельность'!B77</f>
        <v>0</v>
      </c>
      <c r="H76" s="105">
        <f>'Экспертная деятельность'!C77</f>
        <v>0</v>
      </c>
      <c r="I76" s="105">
        <f>'Экспертная деятельность'!G77</f>
        <v>0</v>
      </c>
    </row>
    <row r="77" spans="1:9" x14ac:dyDescent="0.25">
      <c r="A77" s="105">
        <v>74</v>
      </c>
      <c r="B77" s="105">
        <f>'Групповые консультации'!B79</f>
        <v>0</v>
      </c>
      <c r="C77" s="105">
        <f>Семинары!B78</f>
        <v>0</v>
      </c>
      <c r="D77" s="105">
        <f>Просвещение_профилактика!C79</f>
        <v>0</v>
      </c>
      <c r="E77" s="105">
        <f>'Индивидуальные КРР'!J79</f>
        <v>0</v>
      </c>
      <c r="F77" s="105">
        <f>'Групповые КРР'!J79</f>
        <v>0</v>
      </c>
      <c r="G77" s="105">
        <f>'Экспертная деятельность'!B78</f>
        <v>0</v>
      </c>
      <c r="H77" s="105">
        <f>'Экспертная деятельность'!C78</f>
        <v>0</v>
      </c>
      <c r="I77" s="105">
        <f>'Экспертная деятельность'!G78</f>
        <v>0</v>
      </c>
    </row>
    <row r="78" spans="1:9" x14ac:dyDescent="0.25">
      <c r="A78" s="105">
        <v>75</v>
      </c>
      <c r="B78" s="105">
        <f>'Групповые консультации'!B80</f>
        <v>0</v>
      </c>
      <c r="C78" s="105">
        <f>Семинары!B79</f>
        <v>0</v>
      </c>
      <c r="D78" s="105">
        <f>Просвещение_профилактика!C80</f>
        <v>0</v>
      </c>
      <c r="E78" s="105">
        <f>'Индивидуальные КРР'!J80</f>
        <v>0</v>
      </c>
      <c r="F78" s="105">
        <f>'Групповые КРР'!J80</f>
        <v>0</v>
      </c>
      <c r="G78" s="105">
        <f>'Экспертная деятельность'!B79</f>
        <v>0</v>
      </c>
      <c r="H78" s="105">
        <f>'Экспертная деятельность'!C79</f>
        <v>0</v>
      </c>
      <c r="I78" s="105">
        <f>'Экспертная деятельность'!G79</f>
        <v>0</v>
      </c>
    </row>
    <row r="79" spans="1:9" x14ac:dyDescent="0.25">
      <c r="A79" s="105">
        <v>76</v>
      </c>
      <c r="B79" s="105">
        <f>'Групповые консультации'!B81</f>
        <v>0</v>
      </c>
      <c r="C79" s="105">
        <f>Семинары!B80</f>
        <v>0</v>
      </c>
      <c r="D79" s="105">
        <f>Просвещение_профилактика!C81</f>
        <v>0</v>
      </c>
      <c r="E79" s="105">
        <f>'Индивидуальные КРР'!J81</f>
        <v>0</v>
      </c>
      <c r="F79" s="105">
        <f>'Групповые КРР'!J81</f>
        <v>0</v>
      </c>
      <c r="G79" s="105">
        <f>'Экспертная деятельность'!B80</f>
        <v>0</v>
      </c>
      <c r="H79" s="105">
        <f>'Экспертная деятельность'!C80</f>
        <v>0</v>
      </c>
      <c r="I79" s="105">
        <f>'Экспертная деятельность'!G80</f>
        <v>0</v>
      </c>
    </row>
    <row r="80" spans="1:9" x14ac:dyDescent="0.25">
      <c r="A80" s="105">
        <v>77</v>
      </c>
      <c r="B80" s="105">
        <f>'Групповые консультации'!B82</f>
        <v>0</v>
      </c>
      <c r="C80" s="105">
        <f>Семинары!B81</f>
        <v>0</v>
      </c>
      <c r="D80" s="105">
        <f>Просвещение_профилактика!C82</f>
        <v>0</v>
      </c>
      <c r="E80" s="105">
        <f>'Индивидуальные КРР'!J82</f>
        <v>0</v>
      </c>
      <c r="F80" s="105">
        <f>'Групповые КРР'!J82</f>
        <v>0</v>
      </c>
      <c r="G80" s="105">
        <f>'Экспертная деятельность'!B81</f>
        <v>0</v>
      </c>
      <c r="H80" s="105">
        <f>'Экспертная деятельность'!C81</f>
        <v>0</v>
      </c>
      <c r="I80" s="105">
        <f>'Экспертная деятельность'!G81</f>
        <v>0</v>
      </c>
    </row>
    <row r="81" spans="1:9" x14ac:dyDescent="0.25">
      <c r="A81" s="105">
        <v>78</v>
      </c>
      <c r="B81" s="105">
        <f>'Групповые консультации'!B83</f>
        <v>0</v>
      </c>
      <c r="C81" s="105">
        <f>Семинары!B82</f>
        <v>0</v>
      </c>
      <c r="D81" s="105">
        <f>Просвещение_профилактика!C83</f>
        <v>0</v>
      </c>
      <c r="E81" s="105">
        <f>'Индивидуальные КРР'!J83</f>
        <v>0</v>
      </c>
      <c r="F81" s="105">
        <f>'Групповые КРР'!J83</f>
        <v>0</v>
      </c>
      <c r="G81" s="105">
        <f>'Экспертная деятельность'!B82</f>
        <v>0</v>
      </c>
      <c r="H81" s="105">
        <f>'Экспертная деятельность'!C82</f>
        <v>0</v>
      </c>
      <c r="I81" s="105">
        <f>'Экспертная деятельность'!G82</f>
        <v>0</v>
      </c>
    </row>
    <row r="82" spans="1:9" x14ac:dyDescent="0.25">
      <c r="A82" s="105">
        <v>79</v>
      </c>
      <c r="B82" s="105">
        <f>'Групповые консультации'!B84</f>
        <v>0</v>
      </c>
      <c r="C82" s="105">
        <f>Семинары!B83</f>
        <v>0</v>
      </c>
      <c r="D82" s="105">
        <f>Просвещение_профилактика!C84</f>
        <v>0</v>
      </c>
      <c r="E82" s="105">
        <f>'Индивидуальные КРР'!J84</f>
        <v>0</v>
      </c>
      <c r="F82" s="105">
        <f>'Групповые КРР'!J84</f>
        <v>0</v>
      </c>
      <c r="G82" s="105">
        <f>'Экспертная деятельность'!B83</f>
        <v>0</v>
      </c>
      <c r="H82" s="105">
        <f>'Экспертная деятельность'!C83</f>
        <v>0</v>
      </c>
      <c r="I82" s="105">
        <f>'Экспертная деятельность'!G83</f>
        <v>0</v>
      </c>
    </row>
    <row r="83" spans="1:9" x14ac:dyDescent="0.25">
      <c r="A83" s="105">
        <v>80</v>
      </c>
      <c r="B83" s="105">
        <f>'Групповые консультации'!B85</f>
        <v>0</v>
      </c>
      <c r="C83" s="105">
        <f>Семинары!B84</f>
        <v>0</v>
      </c>
      <c r="D83" s="105">
        <f>Просвещение_профилактика!C85</f>
        <v>0</v>
      </c>
      <c r="E83" s="105">
        <f>'Индивидуальные КРР'!J85</f>
        <v>0</v>
      </c>
      <c r="F83" s="105">
        <f>'Групповые КРР'!J85</f>
        <v>0</v>
      </c>
      <c r="G83" s="105">
        <f>'Экспертная деятельность'!B84</f>
        <v>0</v>
      </c>
      <c r="H83" s="105">
        <f>'Экспертная деятельность'!C84</f>
        <v>0</v>
      </c>
      <c r="I83" s="105">
        <f>'Экспертная деятельность'!G84</f>
        <v>0</v>
      </c>
    </row>
    <row r="84" spans="1:9" x14ac:dyDescent="0.25">
      <c r="A84" s="105">
        <v>81</v>
      </c>
      <c r="B84" s="105">
        <f>'Групповые консультации'!B86</f>
        <v>0</v>
      </c>
      <c r="C84" s="105">
        <f>Семинары!B85</f>
        <v>0</v>
      </c>
      <c r="D84" s="105">
        <f>Просвещение_профилактика!C86</f>
        <v>0</v>
      </c>
      <c r="E84" s="105">
        <f>'Индивидуальные КРР'!J86</f>
        <v>0</v>
      </c>
      <c r="F84" s="105">
        <f>'Групповые КРР'!J86</f>
        <v>0</v>
      </c>
      <c r="G84" s="105">
        <f>'Экспертная деятельность'!B85</f>
        <v>0</v>
      </c>
      <c r="H84" s="105">
        <f>'Экспертная деятельность'!C85</f>
        <v>0</v>
      </c>
      <c r="I84" s="105">
        <f>'Экспертная деятельность'!G85</f>
        <v>0</v>
      </c>
    </row>
    <row r="85" spans="1:9" x14ac:dyDescent="0.25">
      <c r="A85" s="105">
        <v>82</v>
      </c>
      <c r="B85" s="105">
        <f>'Групповые консультации'!B87</f>
        <v>0</v>
      </c>
      <c r="C85" s="105">
        <f>Семинары!B86</f>
        <v>0</v>
      </c>
      <c r="D85" s="105">
        <f>Просвещение_профилактика!C87</f>
        <v>0</v>
      </c>
      <c r="E85" s="105">
        <f>'Индивидуальные КРР'!J87</f>
        <v>0</v>
      </c>
      <c r="F85" s="105">
        <f>'Групповые КРР'!J87</f>
        <v>0</v>
      </c>
      <c r="G85" s="105">
        <f>'Экспертная деятельность'!B86</f>
        <v>0</v>
      </c>
      <c r="H85" s="105">
        <f>'Экспертная деятельность'!C86</f>
        <v>0</v>
      </c>
      <c r="I85" s="105">
        <f>'Экспертная деятельность'!G86</f>
        <v>0</v>
      </c>
    </row>
    <row r="86" spans="1:9" x14ac:dyDescent="0.25">
      <c r="A86" s="105">
        <v>83</v>
      </c>
      <c r="B86" s="105">
        <f>'Групповые консультации'!B88</f>
        <v>0</v>
      </c>
      <c r="C86" s="105">
        <f>Семинары!B87</f>
        <v>0</v>
      </c>
      <c r="D86" s="105">
        <f>Просвещение_профилактика!C88</f>
        <v>0</v>
      </c>
      <c r="E86" s="105">
        <f>'Индивидуальные КРР'!J88</f>
        <v>0</v>
      </c>
      <c r="F86" s="105">
        <f>'Групповые КРР'!J88</f>
        <v>0</v>
      </c>
      <c r="G86" s="105">
        <f>'Экспертная деятельность'!B87</f>
        <v>0</v>
      </c>
      <c r="H86" s="105">
        <f>'Экспертная деятельность'!C87</f>
        <v>0</v>
      </c>
      <c r="I86" s="105">
        <f>'Экспертная деятельность'!G87</f>
        <v>0</v>
      </c>
    </row>
    <row r="87" spans="1:9" x14ac:dyDescent="0.25">
      <c r="A87" s="105">
        <v>84</v>
      </c>
      <c r="B87" s="105">
        <f>'Групповые консультации'!B89</f>
        <v>0</v>
      </c>
      <c r="C87" s="105">
        <f>Семинары!B88</f>
        <v>0</v>
      </c>
      <c r="D87" s="105">
        <f>Просвещение_профилактика!C89</f>
        <v>0</v>
      </c>
      <c r="E87" s="105">
        <f>'Индивидуальные КРР'!J89</f>
        <v>0</v>
      </c>
      <c r="F87" s="105">
        <f>'Групповые КРР'!J89</f>
        <v>0</v>
      </c>
      <c r="G87" s="105">
        <f>'Экспертная деятельность'!B88</f>
        <v>0</v>
      </c>
      <c r="H87" s="105">
        <f>'Экспертная деятельность'!C88</f>
        <v>0</v>
      </c>
      <c r="I87" s="105">
        <f>'Экспертная деятельность'!G88</f>
        <v>0</v>
      </c>
    </row>
    <row r="88" spans="1:9" x14ac:dyDescent="0.25">
      <c r="A88" s="105">
        <v>85</v>
      </c>
      <c r="B88" s="105">
        <f>'Групповые консультации'!B90</f>
        <v>0</v>
      </c>
      <c r="C88" s="105">
        <f>Семинары!B89</f>
        <v>0</v>
      </c>
      <c r="D88" s="105">
        <f>Просвещение_профилактика!C90</f>
        <v>0</v>
      </c>
      <c r="E88" s="105">
        <f>'Индивидуальные КРР'!J90</f>
        <v>0</v>
      </c>
      <c r="F88" s="105">
        <f>'Групповые КРР'!J90</f>
        <v>0</v>
      </c>
      <c r="G88" s="105">
        <f>'Экспертная деятельность'!B89</f>
        <v>0</v>
      </c>
      <c r="H88" s="105">
        <f>'Экспертная деятельность'!C89</f>
        <v>0</v>
      </c>
      <c r="I88" s="105">
        <f>'Экспертная деятельность'!G89</f>
        <v>0</v>
      </c>
    </row>
    <row r="89" spans="1:9" x14ac:dyDescent="0.25">
      <c r="A89" s="105">
        <v>86</v>
      </c>
      <c r="B89" s="105">
        <f>'Групповые консультации'!B91</f>
        <v>0</v>
      </c>
      <c r="C89" s="105">
        <f>Семинары!B90</f>
        <v>0</v>
      </c>
      <c r="D89" s="105">
        <f>Просвещение_профилактика!C91</f>
        <v>0</v>
      </c>
      <c r="E89" s="105">
        <f>'Индивидуальные КРР'!J91</f>
        <v>0</v>
      </c>
      <c r="F89" s="105">
        <f>'Групповые КРР'!J91</f>
        <v>0</v>
      </c>
      <c r="G89" s="105">
        <f>'Экспертная деятельность'!B90</f>
        <v>0</v>
      </c>
      <c r="H89" s="105">
        <f>'Экспертная деятельность'!C90</f>
        <v>0</v>
      </c>
      <c r="I89" s="105">
        <f>'Экспертная деятельность'!G90</f>
        <v>0</v>
      </c>
    </row>
    <row r="90" spans="1:9" x14ac:dyDescent="0.25">
      <c r="A90" s="105">
        <v>87</v>
      </c>
      <c r="B90" s="105">
        <f>'Групповые консультации'!B92</f>
        <v>0</v>
      </c>
      <c r="C90" s="105">
        <f>Семинары!B91</f>
        <v>0</v>
      </c>
      <c r="D90" s="105">
        <f>Просвещение_профилактика!C92</f>
        <v>0</v>
      </c>
      <c r="E90" s="105">
        <f>'Индивидуальные КРР'!J92</f>
        <v>0</v>
      </c>
      <c r="F90" s="105">
        <f>'Групповые КРР'!J92</f>
        <v>0</v>
      </c>
      <c r="G90" s="105">
        <f>'Экспертная деятельность'!B91</f>
        <v>0</v>
      </c>
      <c r="H90" s="105">
        <f>'Экспертная деятельность'!C91</f>
        <v>0</v>
      </c>
      <c r="I90" s="105">
        <f>'Экспертная деятельность'!G91</f>
        <v>0</v>
      </c>
    </row>
    <row r="91" spans="1:9" x14ac:dyDescent="0.25">
      <c r="A91" s="105">
        <v>88</v>
      </c>
      <c r="B91" s="105">
        <f>'Групповые консультации'!B93</f>
        <v>0</v>
      </c>
      <c r="C91" s="105">
        <f>Семинары!B92</f>
        <v>0</v>
      </c>
      <c r="D91" s="105">
        <f>Просвещение_профилактика!C93</f>
        <v>0</v>
      </c>
      <c r="E91" s="105">
        <f>'Индивидуальные КРР'!J93</f>
        <v>0</v>
      </c>
      <c r="F91" s="105">
        <f>'Групповые КРР'!J93</f>
        <v>0</v>
      </c>
      <c r="G91" s="105">
        <f>'Экспертная деятельность'!B92</f>
        <v>0</v>
      </c>
      <c r="H91" s="105">
        <f>'Экспертная деятельность'!C92</f>
        <v>0</v>
      </c>
      <c r="I91" s="105">
        <f>'Экспертная деятельность'!G92</f>
        <v>0</v>
      </c>
    </row>
    <row r="92" spans="1:9" x14ac:dyDescent="0.25">
      <c r="A92" s="105">
        <v>89</v>
      </c>
      <c r="B92" s="105">
        <f>'Групповые консультации'!B94</f>
        <v>0</v>
      </c>
      <c r="C92" s="105">
        <f>Семинары!B93</f>
        <v>0</v>
      </c>
      <c r="D92" s="105">
        <f>Просвещение_профилактика!C94</f>
        <v>0</v>
      </c>
      <c r="E92" s="105">
        <f>'Индивидуальные КРР'!J94</f>
        <v>0</v>
      </c>
      <c r="F92" s="105">
        <f>'Групповые КРР'!J94</f>
        <v>0</v>
      </c>
      <c r="G92" s="105">
        <f>'Экспертная деятельность'!B93</f>
        <v>0</v>
      </c>
      <c r="H92" s="105">
        <f>'Экспертная деятельность'!C93</f>
        <v>0</v>
      </c>
      <c r="I92" s="105">
        <f>'Экспертная деятельность'!G93</f>
        <v>0</v>
      </c>
    </row>
    <row r="93" spans="1:9" x14ac:dyDescent="0.25">
      <c r="A93" s="105">
        <v>90</v>
      </c>
      <c r="B93" s="105">
        <f>'Групповые консультации'!B95</f>
        <v>0</v>
      </c>
      <c r="C93" s="105">
        <f>Семинары!B94</f>
        <v>0</v>
      </c>
      <c r="D93" s="105">
        <f>Просвещение_профилактика!C95</f>
        <v>0</v>
      </c>
      <c r="E93" s="105">
        <f>'Индивидуальные КРР'!J95</f>
        <v>0</v>
      </c>
      <c r="F93" s="105">
        <f>'Групповые КРР'!J95</f>
        <v>0</v>
      </c>
      <c r="G93" s="105">
        <f>'Экспертная деятельность'!B94</f>
        <v>0</v>
      </c>
      <c r="H93" s="105">
        <f>'Экспертная деятельность'!C94</f>
        <v>0</v>
      </c>
      <c r="I93" s="105">
        <f>'Экспертная деятельность'!G94</f>
        <v>0</v>
      </c>
    </row>
    <row r="94" spans="1:9" x14ac:dyDescent="0.25">
      <c r="A94" s="105">
        <v>91</v>
      </c>
      <c r="B94" s="105">
        <f>'Групповые консультации'!B96</f>
        <v>0</v>
      </c>
      <c r="C94" s="105">
        <f>Семинары!B95</f>
        <v>0</v>
      </c>
      <c r="D94" s="105">
        <f>Просвещение_профилактика!C96</f>
        <v>0</v>
      </c>
      <c r="E94" s="105">
        <f>'Индивидуальные КРР'!J96</f>
        <v>0</v>
      </c>
      <c r="F94" s="105">
        <f>'Групповые КРР'!J96</f>
        <v>0</v>
      </c>
      <c r="G94" s="105">
        <f>'Экспертная деятельность'!B95</f>
        <v>0</v>
      </c>
      <c r="H94" s="105">
        <f>'Экспертная деятельность'!C95</f>
        <v>0</v>
      </c>
      <c r="I94" s="105">
        <f>'Экспертная деятельность'!G95</f>
        <v>0</v>
      </c>
    </row>
    <row r="95" spans="1:9" x14ac:dyDescent="0.25">
      <c r="A95" s="105">
        <v>92</v>
      </c>
      <c r="B95" s="105">
        <f>'Групповые консультации'!B97</f>
        <v>0</v>
      </c>
      <c r="C95" s="105">
        <f>Семинары!B96</f>
        <v>0</v>
      </c>
      <c r="D95" s="105">
        <f>Просвещение_профилактика!C97</f>
        <v>0</v>
      </c>
      <c r="E95" s="105">
        <f>'Индивидуальные КРР'!J97</f>
        <v>0</v>
      </c>
      <c r="F95" s="105">
        <f>'Групповые КРР'!J97</f>
        <v>0</v>
      </c>
      <c r="G95" s="105">
        <f>'Экспертная деятельность'!B96</f>
        <v>0</v>
      </c>
      <c r="H95" s="105">
        <f>'Экспертная деятельность'!C96</f>
        <v>0</v>
      </c>
      <c r="I95" s="105">
        <f>'Экспертная деятельность'!G96</f>
        <v>0</v>
      </c>
    </row>
    <row r="96" spans="1:9" x14ac:dyDescent="0.25">
      <c r="A96" s="105">
        <v>93</v>
      </c>
      <c r="B96" s="105">
        <f>'Групповые консультации'!B98</f>
        <v>0</v>
      </c>
      <c r="C96" s="105">
        <f>Семинары!B97</f>
        <v>0</v>
      </c>
      <c r="D96" s="105">
        <f>Просвещение_профилактика!C98</f>
        <v>0</v>
      </c>
      <c r="E96" s="105">
        <f>'Индивидуальные КРР'!J98</f>
        <v>0</v>
      </c>
      <c r="F96" s="105">
        <f>'Групповые КРР'!J98</f>
        <v>0</v>
      </c>
      <c r="G96" s="105">
        <f>'Экспертная деятельность'!B97</f>
        <v>0</v>
      </c>
      <c r="H96" s="105">
        <f>'Экспертная деятельность'!C97</f>
        <v>0</v>
      </c>
      <c r="I96" s="105">
        <f>'Экспертная деятельность'!G97</f>
        <v>0</v>
      </c>
    </row>
    <row r="97" spans="1:9" x14ac:dyDescent="0.25">
      <c r="A97" s="105">
        <v>94</v>
      </c>
      <c r="B97" s="105">
        <f>'Групповые консультации'!B99</f>
        <v>0</v>
      </c>
      <c r="C97" s="105">
        <f>Семинары!B98</f>
        <v>0</v>
      </c>
      <c r="D97" s="105">
        <f>Просвещение_профилактика!C99</f>
        <v>0</v>
      </c>
      <c r="E97" s="105">
        <f>'Индивидуальные КРР'!J99</f>
        <v>0</v>
      </c>
      <c r="F97" s="105">
        <f>'Групповые КРР'!J99</f>
        <v>0</v>
      </c>
      <c r="G97" s="105">
        <f>'Экспертная деятельность'!B98</f>
        <v>0</v>
      </c>
      <c r="H97" s="105">
        <f>'Экспертная деятельность'!C98</f>
        <v>0</v>
      </c>
      <c r="I97" s="105">
        <f>'Экспертная деятельность'!G98</f>
        <v>0</v>
      </c>
    </row>
    <row r="98" spans="1:9" x14ac:dyDescent="0.25">
      <c r="A98" s="105">
        <v>95</v>
      </c>
      <c r="B98" s="105">
        <f>'Групповые консультации'!B100</f>
        <v>0</v>
      </c>
      <c r="C98" s="105">
        <f>Семинары!B99</f>
        <v>0</v>
      </c>
      <c r="D98" s="105">
        <f>Просвещение_профилактика!C100</f>
        <v>0</v>
      </c>
      <c r="E98" s="105">
        <f>'Индивидуальные КРР'!J100</f>
        <v>0</v>
      </c>
      <c r="F98" s="105">
        <f>'Групповые КРР'!J100</f>
        <v>0</v>
      </c>
      <c r="G98" s="105">
        <f>'Экспертная деятельность'!B99</f>
        <v>0</v>
      </c>
      <c r="H98" s="105">
        <f>'Экспертная деятельность'!C99</f>
        <v>0</v>
      </c>
      <c r="I98" s="105">
        <f>'Экспертная деятельность'!G99</f>
        <v>0</v>
      </c>
    </row>
    <row r="99" spans="1:9" x14ac:dyDescent="0.25">
      <c r="A99" s="105">
        <v>96</v>
      </c>
      <c r="B99" s="105">
        <f>'Групповые консультации'!B101</f>
        <v>0</v>
      </c>
      <c r="C99" s="105">
        <f>Семинары!B100</f>
        <v>0</v>
      </c>
      <c r="D99" s="105">
        <f>Просвещение_профилактика!C101</f>
        <v>0</v>
      </c>
      <c r="E99" s="105">
        <f>'Индивидуальные КРР'!J101</f>
        <v>0</v>
      </c>
      <c r="F99" s="105">
        <f>'Групповые КРР'!J101</f>
        <v>0</v>
      </c>
      <c r="G99" s="105">
        <f>'Экспертная деятельность'!B100</f>
        <v>0</v>
      </c>
      <c r="H99" s="105">
        <f>'Экспертная деятельность'!C100</f>
        <v>0</v>
      </c>
      <c r="I99" s="105">
        <f>'Экспертная деятельность'!G100</f>
        <v>0</v>
      </c>
    </row>
    <row r="100" spans="1:9" x14ac:dyDescent="0.25">
      <c r="A100" s="105">
        <v>97</v>
      </c>
      <c r="B100" s="105">
        <f>'Групповые консультации'!B102</f>
        <v>0</v>
      </c>
      <c r="C100" s="105">
        <f>Семинары!B101</f>
        <v>0</v>
      </c>
      <c r="D100" s="105">
        <f>Просвещение_профилактика!C102</f>
        <v>0</v>
      </c>
      <c r="E100" s="105">
        <f>'Индивидуальные КРР'!J102</f>
        <v>0</v>
      </c>
      <c r="F100" s="105">
        <f>'Групповые КРР'!J102</f>
        <v>0</v>
      </c>
      <c r="G100" s="105">
        <f>'Экспертная деятельность'!B101</f>
        <v>0</v>
      </c>
      <c r="H100" s="105">
        <f>'Экспертная деятельность'!C101</f>
        <v>0</v>
      </c>
      <c r="I100" s="105">
        <f>'Экспертная деятельность'!G101</f>
        <v>0</v>
      </c>
    </row>
    <row r="101" spans="1:9" x14ac:dyDescent="0.25">
      <c r="A101" s="105">
        <v>98</v>
      </c>
      <c r="B101" s="105">
        <f>'Групповые консультации'!B103</f>
        <v>0</v>
      </c>
      <c r="C101" s="105">
        <f>Семинары!B102</f>
        <v>0</v>
      </c>
      <c r="D101" s="105">
        <f>Просвещение_профилактика!C103</f>
        <v>0</v>
      </c>
      <c r="E101" s="105">
        <f>'Индивидуальные КРР'!J103</f>
        <v>0</v>
      </c>
      <c r="F101" s="105">
        <f>'Групповые КРР'!J103</f>
        <v>0</v>
      </c>
      <c r="G101" s="105">
        <f>'Экспертная деятельность'!B102</f>
        <v>0</v>
      </c>
      <c r="H101" s="105">
        <f>'Экспертная деятельность'!C102</f>
        <v>0</v>
      </c>
      <c r="I101" s="105">
        <f>'Экспертная деятельность'!G102</f>
        <v>0</v>
      </c>
    </row>
    <row r="102" spans="1:9" x14ac:dyDescent="0.25">
      <c r="A102" s="105">
        <v>99</v>
      </c>
      <c r="B102" s="105">
        <f>'Групповые консультации'!B104</f>
        <v>0</v>
      </c>
      <c r="C102" s="105">
        <f>Семинары!B103</f>
        <v>0</v>
      </c>
      <c r="D102" s="105">
        <f>Просвещение_профилактика!C104</f>
        <v>0</v>
      </c>
      <c r="E102" s="105">
        <f>'Индивидуальные КРР'!J104</f>
        <v>0</v>
      </c>
      <c r="F102" s="105">
        <f>'Групповые КРР'!J104</f>
        <v>0</v>
      </c>
      <c r="G102" s="105">
        <f>'Экспертная деятельность'!B103</f>
        <v>0</v>
      </c>
      <c r="H102" s="105">
        <f>'Экспертная деятельность'!C103</f>
        <v>0</v>
      </c>
      <c r="I102" s="105">
        <f>'Экспертная деятельность'!G103</f>
        <v>0</v>
      </c>
    </row>
    <row r="103" spans="1:9" x14ac:dyDescent="0.25">
      <c r="A103" s="105">
        <v>100</v>
      </c>
      <c r="B103" s="105">
        <f>'Групповые консультации'!B105</f>
        <v>0</v>
      </c>
      <c r="C103" s="105">
        <f>Семинары!B104</f>
        <v>0</v>
      </c>
      <c r="D103" s="105">
        <f>Просвещение_профилактика!C105</f>
        <v>0</v>
      </c>
      <c r="E103" s="105">
        <f>'Индивидуальные КРР'!J105</f>
        <v>0</v>
      </c>
      <c r="F103" s="105">
        <f>'Групповые КРР'!J105</f>
        <v>0</v>
      </c>
      <c r="G103" s="105">
        <f>'Экспертная деятельность'!B104</f>
        <v>0</v>
      </c>
      <c r="H103" s="105">
        <f>'Экспертная деятельность'!C104</f>
        <v>0</v>
      </c>
      <c r="I103" s="105">
        <f>'Экспертная деятельность'!G104</f>
        <v>0</v>
      </c>
    </row>
    <row r="104" spans="1:9" x14ac:dyDescent="0.25">
      <c r="A104" s="105">
        <v>101</v>
      </c>
      <c r="B104" s="105">
        <f>'Групповые консультации'!B106</f>
        <v>0</v>
      </c>
      <c r="C104" s="105">
        <f>Семинары!B105</f>
        <v>0</v>
      </c>
      <c r="D104" s="105">
        <f>Просвещение_профилактика!C106</f>
        <v>0</v>
      </c>
      <c r="E104" s="105">
        <f>'Индивидуальные КРР'!J106</f>
        <v>0</v>
      </c>
      <c r="F104" s="105">
        <f>'Групповые КРР'!J106</f>
        <v>0</v>
      </c>
      <c r="G104" s="105">
        <f>'Экспертная деятельность'!B105</f>
        <v>0</v>
      </c>
      <c r="H104" s="105">
        <f>'Экспертная деятельность'!C105</f>
        <v>0</v>
      </c>
      <c r="I104" s="105">
        <f>'Экспертная деятельность'!G105</f>
        <v>0</v>
      </c>
    </row>
    <row r="105" spans="1:9" x14ac:dyDescent="0.25">
      <c r="A105" s="105">
        <v>102</v>
      </c>
      <c r="B105" s="105">
        <f>'Групповые консультации'!B107</f>
        <v>0</v>
      </c>
      <c r="C105" s="105">
        <f>Семинары!B106</f>
        <v>0</v>
      </c>
      <c r="D105" s="105">
        <f>Просвещение_профилактика!C107</f>
        <v>0</v>
      </c>
      <c r="E105" s="105">
        <f>'Индивидуальные КРР'!J107</f>
        <v>0</v>
      </c>
      <c r="F105" s="105">
        <f>'Групповые КРР'!J107</f>
        <v>0</v>
      </c>
      <c r="G105" s="105">
        <f>'Экспертная деятельность'!B106</f>
        <v>0</v>
      </c>
      <c r="H105" s="105">
        <f>'Экспертная деятельность'!C106</f>
        <v>0</v>
      </c>
      <c r="I105" s="105">
        <f>'Экспертная деятельность'!G106</f>
        <v>0</v>
      </c>
    </row>
    <row r="106" spans="1:9" x14ac:dyDescent="0.25">
      <c r="A106" s="105">
        <v>103</v>
      </c>
      <c r="B106" s="105">
        <f>'Групповые консультации'!B108</f>
        <v>0</v>
      </c>
      <c r="C106" s="105">
        <f>Семинары!B107</f>
        <v>0</v>
      </c>
      <c r="D106" s="105">
        <f>Просвещение_профилактика!C108</f>
        <v>0</v>
      </c>
      <c r="E106" s="105">
        <f>'Индивидуальные КРР'!J108</f>
        <v>0</v>
      </c>
      <c r="F106" s="105">
        <f>'Групповые КРР'!J108</f>
        <v>0</v>
      </c>
      <c r="G106" s="105">
        <f>'Экспертная деятельность'!B107</f>
        <v>0</v>
      </c>
      <c r="H106" s="105">
        <f>'Экспертная деятельность'!C107</f>
        <v>0</v>
      </c>
      <c r="I106" s="105">
        <f>'Экспертная деятельность'!G107</f>
        <v>0</v>
      </c>
    </row>
    <row r="107" spans="1:9" x14ac:dyDescent="0.25">
      <c r="A107" s="105">
        <v>104</v>
      </c>
      <c r="B107" s="105">
        <f>'Групповые консультации'!B109</f>
        <v>0</v>
      </c>
      <c r="C107" s="105">
        <f>Семинары!B108</f>
        <v>0</v>
      </c>
      <c r="D107" s="105">
        <f>Просвещение_профилактика!C109</f>
        <v>0</v>
      </c>
      <c r="E107" s="105">
        <f>'Индивидуальные КРР'!J109</f>
        <v>0</v>
      </c>
      <c r="F107" s="105">
        <f>'Групповые КРР'!J109</f>
        <v>0</v>
      </c>
      <c r="G107" s="105">
        <f>'Экспертная деятельность'!B108</f>
        <v>0</v>
      </c>
      <c r="H107" s="105">
        <f>'Экспертная деятельность'!C108</f>
        <v>0</v>
      </c>
      <c r="I107" s="105">
        <f>'Экспертная деятельность'!G108</f>
        <v>0</v>
      </c>
    </row>
    <row r="108" spans="1:9" x14ac:dyDescent="0.25">
      <c r="A108" s="105">
        <v>105</v>
      </c>
      <c r="B108" s="105">
        <f>'Групповые консультации'!B110</f>
        <v>0</v>
      </c>
      <c r="C108" s="105">
        <f>Семинары!B109</f>
        <v>0</v>
      </c>
      <c r="D108" s="105">
        <f>Просвещение_профилактика!C110</f>
        <v>0</v>
      </c>
      <c r="E108" s="105">
        <f>'Индивидуальные КРР'!J110</f>
        <v>0</v>
      </c>
      <c r="F108" s="105">
        <f>'Групповые КРР'!J110</f>
        <v>0</v>
      </c>
      <c r="G108" s="105">
        <f>'Экспертная деятельность'!B109</f>
        <v>0</v>
      </c>
      <c r="H108" s="105">
        <f>'Экспертная деятельность'!C109</f>
        <v>0</v>
      </c>
      <c r="I108" s="105">
        <f>'Экспертная деятельность'!G109</f>
        <v>0</v>
      </c>
    </row>
    <row r="109" spans="1:9" x14ac:dyDescent="0.25">
      <c r="A109" s="105">
        <v>106</v>
      </c>
      <c r="B109" s="105">
        <f>'Групповые консультации'!B111</f>
        <v>0</v>
      </c>
      <c r="C109" s="105">
        <f>Семинары!B110</f>
        <v>0</v>
      </c>
      <c r="D109" s="105">
        <f>Просвещение_профилактика!C111</f>
        <v>0</v>
      </c>
      <c r="E109" s="105">
        <f>'Индивидуальные КРР'!J111</f>
        <v>0</v>
      </c>
      <c r="F109" s="105">
        <f>'Групповые КРР'!J111</f>
        <v>0</v>
      </c>
      <c r="G109" s="105">
        <f>'Экспертная деятельность'!B110</f>
        <v>0</v>
      </c>
      <c r="H109" s="105">
        <f>'Экспертная деятельность'!C110</f>
        <v>0</v>
      </c>
      <c r="I109" s="105">
        <f>'Экспертная деятельность'!G110</f>
        <v>0</v>
      </c>
    </row>
    <row r="110" spans="1:9" x14ac:dyDescent="0.25">
      <c r="A110" s="105">
        <v>107</v>
      </c>
      <c r="B110" s="105">
        <f>'Групповые консультации'!B112</f>
        <v>0</v>
      </c>
      <c r="C110" s="105">
        <f>Семинары!B111</f>
        <v>0</v>
      </c>
      <c r="D110" s="105">
        <f>Просвещение_профилактика!C112</f>
        <v>0</v>
      </c>
      <c r="E110" s="105">
        <f>'Индивидуальные КРР'!J112</f>
        <v>0</v>
      </c>
      <c r="F110" s="105">
        <f>'Групповые КРР'!J112</f>
        <v>0</v>
      </c>
      <c r="G110" s="105">
        <f>'Экспертная деятельность'!B111</f>
        <v>0</v>
      </c>
      <c r="H110" s="105">
        <f>'Экспертная деятельность'!C111</f>
        <v>0</v>
      </c>
      <c r="I110" s="105">
        <f>'Экспертная деятельность'!G111</f>
        <v>0</v>
      </c>
    </row>
    <row r="111" spans="1:9" x14ac:dyDescent="0.25">
      <c r="A111" s="105">
        <v>108</v>
      </c>
      <c r="B111" s="105">
        <f>'Групповые консультации'!B113</f>
        <v>0</v>
      </c>
      <c r="C111" s="105">
        <f>Семинары!B112</f>
        <v>0</v>
      </c>
      <c r="D111" s="105">
        <f>Просвещение_профилактика!C113</f>
        <v>0</v>
      </c>
      <c r="E111" s="105">
        <f>'Индивидуальные КРР'!J113</f>
        <v>0</v>
      </c>
      <c r="F111" s="105">
        <f>'Групповые КРР'!J113</f>
        <v>0</v>
      </c>
      <c r="G111" s="105">
        <f>'Экспертная деятельность'!B112</f>
        <v>0</v>
      </c>
      <c r="H111" s="105">
        <f>'Экспертная деятельность'!C112</f>
        <v>0</v>
      </c>
      <c r="I111" s="105">
        <f>'Экспертная деятельность'!G112</f>
        <v>0</v>
      </c>
    </row>
    <row r="112" spans="1:9" x14ac:dyDescent="0.25">
      <c r="A112" s="105">
        <v>109</v>
      </c>
      <c r="B112" s="105">
        <f>'Групповые консультации'!B114</f>
        <v>0</v>
      </c>
      <c r="C112" s="105">
        <f>Семинары!B113</f>
        <v>0</v>
      </c>
      <c r="D112" s="105">
        <f>Просвещение_профилактика!C114</f>
        <v>0</v>
      </c>
      <c r="E112" s="105">
        <f>'Индивидуальные КРР'!J114</f>
        <v>0</v>
      </c>
      <c r="F112" s="105">
        <f>'Групповые КРР'!J114</f>
        <v>0</v>
      </c>
      <c r="G112" s="105">
        <f>'Экспертная деятельность'!B113</f>
        <v>0</v>
      </c>
      <c r="H112" s="105">
        <f>'Экспертная деятельность'!C113</f>
        <v>0</v>
      </c>
      <c r="I112" s="105">
        <f>'Экспертная деятельность'!G113</f>
        <v>0</v>
      </c>
    </row>
    <row r="113" spans="1:9" x14ac:dyDescent="0.25">
      <c r="A113" s="105">
        <v>110</v>
      </c>
      <c r="B113" s="105">
        <f>'Групповые консультации'!B115</f>
        <v>0</v>
      </c>
      <c r="C113" s="105">
        <f>Семинары!B114</f>
        <v>0</v>
      </c>
      <c r="D113" s="105">
        <f>Просвещение_профилактика!C115</f>
        <v>0</v>
      </c>
      <c r="E113" s="105">
        <f>'Индивидуальные КРР'!J115</f>
        <v>0</v>
      </c>
      <c r="F113" s="105">
        <f>'Групповые КРР'!J115</f>
        <v>0</v>
      </c>
      <c r="G113" s="105">
        <f>'Экспертная деятельность'!B114</f>
        <v>0</v>
      </c>
      <c r="H113" s="105">
        <f>'Экспертная деятельность'!C114</f>
        <v>0</v>
      </c>
      <c r="I113" s="105">
        <f>'Экспертная деятельность'!G114</f>
        <v>0</v>
      </c>
    </row>
    <row r="114" spans="1:9" x14ac:dyDescent="0.25">
      <c r="A114" s="105">
        <v>111</v>
      </c>
      <c r="B114" s="105">
        <f>'Групповые консультации'!B116</f>
        <v>0</v>
      </c>
      <c r="C114" s="105">
        <f>Семинары!B115</f>
        <v>0</v>
      </c>
      <c r="D114" s="105">
        <f>Просвещение_профилактика!C116</f>
        <v>0</v>
      </c>
      <c r="E114" s="105">
        <f>'Индивидуальные КРР'!J116</f>
        <v>0</v>
      </c>
      <c r="F114" s="105">
        <f>'Групповые КРР'!J116</f>
        <v>0</v>
      </c>
      <c r="G114" s="105">
        <f>'Экспертная деятельность'!B115</f>
        <v>0</v>
      </c>
      <c r="H114" s="105">
        <f>'Экспертная деятельность'!C115</f>
        <v>0</v>
      </c>
      <c r="I114" s="105">
        <f>'Экспертная деятельность'!G115</f>
        <v>0</v>
      </c>
    </row>
    <row r="115" spans="1:9" x14ac:dyDescent="0.25">
      <c r="A115" s="105">
        <v>112</v>
      </c>
      <c r="B115" s="105">
        <f>'Групповые консультации'!B117</f>
        <v>0</v>
      </c>
      <c r="C115" s="105">
        <f>Семинары!B116</f>
        <v>0</v>
      </c>
      <c r="D115" s="105">
        <f>Просвещение_профилактика!C117</f>
        <v>0</v>
      </c>
      <c r="E115" s="105">
        <f>'Индивидуальные КРР'!J117</f>
        <v>0</v>
      </c>
      <c r="F115" s="105">
        <f>'Групповые КРР'!J117</f>
        <v>0</v>
      </c>
      <c r="G115" s="105">
        <f>'Экспертная деятельность'!B116</f>
        <v>0</v>
      </c>
      <c r="H115" s="105">
        <f>'Экспертная деятельность'!C116</f>
        <v>0</v>
      </c>
      <c r="I115" s="105">
        <f>'Экспертная деятельность'!G116</f>
        <v>0</v>
      </c>
    </row>
    <row r="116" spans="1:9" x14ac:dyDescent="0.25">
      <c r="A116" s="105">
        <v>113</v>
      </c>
      <c r="B116" s="105">
        <f>'Групповые консультации'!B118</f>
        <v>0</v>
      </c>
      <c r="C116" s="105">
        <f>Семинары!B117</f>
        <v>0</v>
      </c>
      <c r="D116" s="105">
        <f>Просвещение_профилактика!C118</f>
        <v>0</v>
      </c>
      <c r="E116" s="105">
        <f>'Индивидуальные КРР'!J118</f>
        <v>0</v>
      </c>
      <c r="F116" s="105">
        <f>'Групповые КРР'!J118</f>
        <v>0</v>
      </c>
      <c r="G116" s="105">
        <f>'Экспертная деятельность'!B117</f>
        <v>0</v>
      </c>
      <c r="H116" s="105">
        <f>'Экспертная деятельность'!C117</f>
        <v>0</v>
      </c>
      <c r="I116" s="105">
        <f>'Экспертная деятельность'!G117</f>
        <v>0</v>
      </c>
    </row>
    <row r="117" spans="1:9" x14ac:dyDescent="0.25">
      <c r="A117" s="105">
        <v>114</v>
      </c>
      <c r="B117" s="105">
        <f>'Групповые консультации'!B119</f>
        <v>0</v>
      </c>
      <c r="C117" s="105">
        <f>Семинары!B118</f>
        <v>0</v>
      </c>
      <c r="D117" s="105">
        <f>Просвещение_профилактика!C119</f>
        <v>0</v>
      </c>
      <c r="E117" s="105">
        <f>'Индивидуальные КРР'!J119</f>
        <v>0</v>
      </c>
      <c r="F117" s="105">
        <f>'Групповые КРР'!J119</f>
        <v>0</v>
      </c>
      <c r="G117" s="105">
        <f>'Экспертная деятельность'!B118</f>
        <v>0</v>
      </c>
      <c r="H117" s="105">
        <f>'Экспертная деятельность'!C118</f>
        <v>0</v>
      </c>
      <c r="I117" s="105">
        <f>'Экспертная деятельность'!G118</f>
        <v>0</v>
      </c>
    </row>
    <row r="118" spans="1:9" x14ac:dyDescent="0.25">
      <c r="A118" s="105">
        <v>115</v>
      </c>
      <c r="B118" s="105">
        <f>'Групповые консультации'!B120</f>
        <v>0</v>
      </c>
      <c r="C118" s="105">
        <f>Семинары!B119</f>
        <v>0</v>
      </c>
      <c r="D118" s="105">
        <f>Просвещение_профилактика!C120</f>
        <v>0</v>
      </c>
      <c r="E118" s="105">
        <f>'Индивидуальные КРР'!J120</f>
        <v>0</v>
      </c>
      <c r="F118" s="105">
        <f>'Групповые КРР'!J120</f>
        <v>0</v>
      </c>
      <c r="G118" s="105">
        <f>'Экспертная деятельность'!B119</f>
        <v>0</v>
      </c>
      <c r="H118" s="105">
        <f>'Экспертная деятельность'!C119</f>
        <v>0</v>
      </c>
      <c r="I118" s="105">
        <f>'Экспертная деятельность'!G119</f>
        <v>0</v>
      </c>
    </row>
    <row r="119" spans="1:9" x14ac:dyDescent="0.25">
      <c r="A119" s="105">
        <v>116</v>
      </c>
      <c r="B119" s="105">
        <f>'Групповые консультации'!B121</f>
        <v>0</v>
      </c>
      <c r="C119" s="105">
        <f>Семинары!B120</f>
        <v>0</v>
      </c>
      <c r="D119" s="105">
        <f>Просвещение_профилактика!C121</f>
        <v>0</v>
      </c>
      <c r="E119" s="105">
        <f>'Индивидуальные КРР'!J121</f>
        <v>0</v>
      </c>
      <c r="F119" s="105">
        <f>'Групповые КРР'!J121</f>
        <v>0</v>
      </c>
      <c r="G119" s="105">
        <f>'Экспертная деятельность'!B120</f>
        <v>0</v>
      </c>
      <c r="H119" s="105">
        <f>'Экспертная деятельность'!C120</f>
        <v>0</v>
      </c>
      <c r="I119" s="105">
        <f>'Экспертная деятельность'!G120</f>
        <v>0</v>
      </c>
    </row>
    <row r="120" spans="1:9" x14ac:dyDescent="0.25">
      <c r="A120" s="105">
        <v>117</v>
      </c>
      <c r="B120" s="105">
        <f>'Групповые консультации'!B122</f>
        <v>0</v>
      </c>
      <c r="C120" s="105">
        <f>Семинары!B121</f>
        <v>0</v>
      </c>
      <c r="D120" s="105">
        <f>Просвещение_профилактика!C122</f>
        <v>0</v>
      </c>
      <c r="E120" s="105">
        <f>'Индивидуальные КРР'!J122</f>
        <v>0</v>
      </c>
      <c r="F120" s="105">
        <f>'Групповые КРР'!J122</f>
        <v>0</v>
      </c>
      <c r="G120" s="105">
        <f>'Экспертная деятельность'!B121</f>
        <v>0</v>
      </c>
      <c r="H120" s="105">
        <f>'Экспертная деятельность'!C121</f>
        <v>0</v>
      </c>
      <c r="I120" s="105">
        <f>'Экспертная деятельность'!G121</f>
        <v>0</v>
      </c>
    </row>
    <row r="121" spans="1:9" x14ac:dyDescent="0.25">
      <c r="A121" s="105">
        <v>118</v>
      </c>
      <c r="B121" s="105">
        <f>'Групповые консультации'!B123</f>
        <v>0</v>
      </c>
      <c r="C121" s="105">
        <f>Семинары!B122</f>
        <v>0</v>
      </c>
      <c r="D121" s="105">
        <f>Просвещение_профилактика!C123</f>
        <v>0</v>
      </c>
      <c r="E121" s="105">
        <f>'Индивидуальные КРР'!J123</f>
        <v>0</v>
      </c>
      <c r="F121" s="105">
        <f>'Групповые КРР'!J123</f>
        <v>0</v>
      </c>
      <c r="G121" s="105">
        <f>'Экспертная деятельность'!B122</f>
        <v>0</v>
      </c>
      <c r="H121" s="105">
        <f>'Экспертная деятельность'!C122</f>
        <v>0</v>
      </c>
      <c r="I121" s="105">
        <f>'Экспертная деятельность'!G122</f>
        <v>0</v>
      </c>
    </row>
    <row r="122" spans="1:9" x14ac:dyDescent="0.25">
      <c r="A122" s="105">
        <v>119</v>
      </c>
      <c r="B122" s="105">
        <f>'Групповые консультации'!B124</f>
        <v>0</v>
      </c>
      <c r="C122" s="105">
        <f>Семинары!B123</f>
        <v>0</v>
      </c>
      <c r="D122" s="105">
        <f>Просвещение_профилактика!C124</f>
        <v>0</v>
      </c>
      <c r="E122" s="105">
        <f>'Индивидуальные КРР'!J124</f>
        <v>0</v>
      </c>
      <c r="F122" s="105">
        <f>'Групповые КРР'!J124</f>
        <v>0</v>
      </c>
      <c r="G122" s="105">
        <f>'Экспертная деятельность'!B123</f>
        <v>0</v>
      </c>
      <c r="H122" s="105">
        <f>'Экспертная деятельность'!C123</f>
        <v>0</v>
      </c>
      <c r="I122" s="105">
        <f>'Экспертная деятельность'!G123</f>
        <v>0</v>
      </c>
    </row>
    <row r="123" spans="1:9" x14ac:dyDescent="0.25">
      <c r="A123" s="105">
        <v>120</v>
      </c>
      <c r="B123" s="105">
        <f>'Групповые консультации'!B125</f>
        <v>0</v>
      </c>
      <c r="C123" s="105">
        <f>Семинары!B124</f>
        <v>0</v>
      </c>
      <c r="D123" s="105">
        <f>Просвещение_профилактика!C125</f>
        <v>0</v>
      </c>
      <c r="E123" s="105">
        <f>'Индивидуальные КРР'!J125</f>
        <v>0</v>
      </c>
      <c r="F123" s="105">
        <f>'Групповые КРР'!J125</f>
        <v>0</v>
      </c>
      <c r="G123" s="105">
        <f>'Экспертная деятельность'!B124</f>
        <v>0</v>
      </c>
      <c r="H123" s="105">
        <f>'Экспертная деятельность'!C124</f>
        <v>0</v>
      </c>
      <c r="I123" s="105">
        <f>'Экспертная деятельность'!G124</f>
        <v>0</v>
      </c>
    </row>
    <row r="124" spans="1:9" x14ac:dyDescent="0.25">
      <c r="A124" s="105">
        <v>121</v>
      </c>
      <c r="B124" s="105">
        <f>'Групповые консультации'!B126</f>
        <v>0</v>
      </c>
      <c r="C124" s="105">
        <f>Семинары!B125</f>
        <v>0</v>
      </c>
      <c r="D124" s="105">
        <f>Просвещение_профилактика!C126</f>
        <v>0</v>
      </c>
      <c r="E124" s="105">
        <f>'Индивидуальные КРР'!J126</f>
        <v>0</v>
      </c>
      <c r="F124" s="105">
        <f>'Групповые КРР'!J126</f>
        <v>0</v>
      </c>
      <c r="G124" s="105">
        <f>'Экспертная деятельность'!B125</f>
        <v>0</v>
      </c>
      <c r="H124" s="105">
        <f>'Экспертная деятельность'!C125</f>
        <v>0</v>
      </c>
      <c r="I124" s="105">
        <f>'Экспертная деятельность'!G125</f>
        <v>0</v>
      </c>
    </row>
    <row r="125" spans="1:9" x14ac:dyDescent="0.25">
      <c r="A125" s="105">
        <v>122</v>
      </c>
      <c r="B125" s="105">
        <f>'Групповые консультации'!B127</f>
        <v>0</v>
      </c>
      <c r="C125" s="105">
        <f>Семинары!B126</f>
        <v>0</v>
      </c>
      <c r="D125" s="105">
        <f>Просвещение_профилактика!C127</f>
        <v>0</v>
      </c>
      <c r="E125" s="105">
        <f>'Индивидуальные КРР'!J127</f>
        <v>0</v>
      </c>
      <c r="F125" s="105">
        <f>'Групповые КРР'!J127</f>
        <v>0</v>
      </c>
      <c r="G125" s="105">
        <f>'Экспертная деятельность'!B126</f>
        <v>0</v>
      </c>
      <c r="H125" s="105">
        <f>'Экспертная деятельность'!C126</f>
        <v>0</v>
      </c>
      <c r="I125" s="105">
        <f>'Экспертная деятельность'!G126</f>
        <v>0</v>
      </c>
    </row>
    <row r="126" spans="1:9" x14ac:dyDescent="0.25">
      <c r="A126" s="105">
        <v>123</v>
      </c>
      <c r="B126" s="105">
        <f>'Групповые консультации'!B128</f>
        <v>0</v>
      </c>
      <c r="C126" s="105">
        <f>Семинары!B127</f>
        <v>0</v>
      </c>
      <c r="D126" s="105">
        <f>Просвещение_профилактика!C128</f>
        <v>0</v>
      </c>
      <c r="E126" s="105">
        <f>'Индивидуальные КРР'!J128</f>
        <v>0</v>
      </c>
      <c r="F126" s="105">
        <f>'Групповые КРР'!J128</f>
        <v>0</v>
      </c>
      <c r="G126" s="105">
        <f>'Экспертная деятельность'!B127</f>
        <v>0</v>
      </c>
      <c r="H126" s="105">
        <f>'Экспертная деятельность'!C127</f>
        <v>0</v>
      </c>
      <c r="I126" s="105">
        <f>'Экспертная деятельность'!G127</f>
        <v>0</v>
      </c>
    </row>
    <row r="127" spans="1:9" x14ac:dyDescent="0.25">
      <c r="A127" s="105">
        <v>124</v>
      </c>
      <c r="B127" s="105">
        <f>'Групповые консультации'!B129</f>
        <v>0</v>
      </c>
      <c r="C127" s="105">
        <f>Семинары!B128</f>
        <v>0</v>
      </c>
      <c r="D127" s="105">
        <f>Просвещение_профилактика!C129</f>
        <v>0</v>
      </c>
      <c r="E127" s="105">
        <f>'Индивидуальные КРР'!J129</f>
        <v>0</v>
      </c>
      <c r="F127" s="105">
        <f>'Групповые КРР'!J129</f>
        <v>0</v>
      </c>
      <c r="G127" s="105">
        <f>'Экспертная деятельность'!B128</f>
        <v>0</v>
      </c>
      <c r="H127" s="105">
        <f>'Экспертная деятельность'!C128</f>
        <v>0</v>
      </c>
      <c r="I127" s="105">
        <f>'Экспертная деятельность'!G128</f>
        <v>0</v>
      </c>
    </row>
    <row r="128" spans="1:9" x14ac:dyDescent="0.25">
      <c r="A128" s="105">
        <v>125</v>
      </c>
      <c r="B128" s="105">
        <f>'Групповые консультации'!B130</f>
        <v>0</v>
      </c>
      <c r="C128" s="105">
        <f>Семинары!B129</f>
        <v>0</v>
      </c>
      <c r="D128" s="105">
        <f>Просвещение_профилактика!C130</f>
        <v>0</v>
      </c>
      <c r="E128" s="105">
        <f>'Индивидуальные КРР'!J130</f>
        <v>0</v>
      </c>
      <c r="F128" s="105">
        <f>'Групповые КРР'!J130</f>
        <v>0</v>
      </c>
      <c r="G128" s="105">
        <f>'Экспертная деятельность'!B129</f>
        <v>0</v>
      </c>
      <c r="H128" s="105">
        <f>'Экспертная деятельность'!C129</f>
        <v>0</v>
      </c>
      <c r="I128" s="105">
        <f>'Экспертная деятельность'!G129</f>
        <v>0</v>
      </c>
    </row>
    <row r="129" spans="1:9" x14ac:dyDescent="0.25">
      <c r="A129" s="105">
        <v>126</v>
      </c>
      <c r="B129" s="105">
        <f>'Групповые консультации'!B131</f>
        <v>0</v>
      </c>
      <c r="C129" s="105">
        <f>Семинары!B130</f>
        <v>0</v>
      </c>
      <c r="D129" s="105">
        <f>Просвещение_профилактика!C131</f>
        <v>0</v>
      </c>
      <c r="E129" s="105">
        <f>'Индивидуальные КРР'!J131</f>
        <v>0</v>
      </c>
      <c r="F129" s="105">
        <f>'Групповые КРР'!J131</f>
        <v>0</v>
      </c>
      <c r="G129" s="105">
        <f>'Экспертная деятельность'!B130</f>
        <v>0</v>
      </c>
      <c r="H129" s="105">
        <f>'Экспертная деятельность'!C130</f>
        <v>0</v>
      </c>
      <c r="I129" s="105">
        <f>'Экспертная деятельность'!G130</f>
        <v>0</v>
      </c>
    </row>
    <row r="130" spans="1:9" x14ac:dyDescent="0.25">
      <c r="A130" s="105">
        <v>127</v>
      </c>
      <c r="B130" s="105">
        <f>'Групповые консультации'!B132</f>
        <v>0</v>
      </c>
      <c r="C130" s="105">
        <f>Семинары!B131</f>
        <v>0</v>
      </c>
      <c r="D130" s="105">
        <f>Просвещение_профилактика!C132</f>
        <v>0</v>
      </c>
      <c r="E130" s="105">
        <f>'Индивидуальные КРР'!J132</f>
        <v>0</v>
      </c>
      <c r="F130" s="105">
        <f>'Групповые КРР'!J132</f>
        <v>0</v>
      </c>
      <c r="G130" s="105">
        <f>'Экспертная деятельность'!B131</f>
        <v>0</v>
      </c>
      <c r="H130" s="105">
        <f>'Экспертная деятельность'!C131</f>
        <v>0</v>
      </c>
      <c r="I130" s="105">
        <f>'Экспертная деятельность'!G131</f>
        <v>0</v>
      </c>
    </row>
    <row r="131" spans="1:9" x14ac:dyDescent="0.25">
      <c r="A131" s="105">
        <v>128</v>
      </c>
      <c r="B131" s="105">
        <f>'Групповые консультации'!B133</f>
        <v>0</v>
      </c>
      <c r="C131" s="105">
        <f>Семинары!B132</f>
        <v>0</v>
      </c>
      <c r="D131" s="105">
        <f>Просвещение_профилактика!C133</f>
        <v>0</v>
      </c>
      <c r="E131" s="105">
        <f>'Индивидуальные КРР'!J133</f>
        <v>0</v>
      </c>
      <c r="F131" s="105">
        <f>'Групповые КРР'!J133</f>
        <v>0</v>
      </c>
      <c r="G131" s="105">
        <f>'Экспертная деятельность'!B132</f>
        <v>0</v>
      </c>
      <c r="H131" s="105">
        <f>'Экспертная деятельность'!C132</f>
        <v>0</v>
      </c>
      <c r="I131" s="105">
        <f>'Экспертная деятельность'!G132</f>
        <v>0</v>
      </c>
    </row>
    <row r="132" spans="1:9" x14ac:dyDescent="0.25">
      <c r="A132" s="105">
        <v>129</v>
      </c>
      <c r="B132" s="105">
        <f>'Групповые консультации'!B134</f>
        <v>0</v>
      </c>
      <c r="C132" s="105">
        <f>Семинары!B133</f>
        <v>0</v>
      </c>
      <c r="D132" s="105">
        <f>Просвещение_профилактика!C134</f>
        <v>0</v>
      </c>
      <c r="E132" s="105">
        <f>'Индивидуальные КРР'!J134</f>
        <v>0</v>
      </c>
      <c r="F132" s="105">
        <f>'Групповые КРР'!J134</f>
        <v>0</v>
      </c>
      <c r="G132" s="105">
        <f>'Экспертная деятельность'!B133</f>
        <v>0</v>
      </c>
      <c r="H132" s="105">
        <f>'Экспертная деятельность'!C133</f>
        <v>0</v>
      </c>
      <c r="I132" s="105">
        <f>'Экспертная деятельность'!G133</f>
        <v>0</v>
      </c>
    </row>
    <row r="133" spans="1:9" x14ac:dyDescent="0.25">
      <c r="A133" s="105">
        <v>130</v>
      </c>
      <c r="B133" s="105">
        <f>'Групповые консультации'!B135</f>
        <v>0</v>
      </c>
      <c r="C133" s="105">
        <f>Семинары!B134</f>
        <v>0</v>
      </c>
      <c r="D133" s="105">
        <f>Просвещение_профилактика!C135</f>
        <v>0</v>
      </c>
      <c r="E133" s="105">
        <f>'Индивидуальные КРР'!J135</f>
        <v>0</v>
      </c>
      <c r="F133" s="105">
        <f>'Групповые КРР'!J135</f>
        <v>0</v>
      </c>
      <c r="G133" s="105">
        <f>'Экспертная деятельность'!B134</f>
        <v>0</v>
      </c>
      <c r="H133" s="105">
        <f>'Экспертная деятельность'!C134</f>
        <v>0</v>
      </c>
      <c r="I133" s="105">
        <f>'Экспертная деятельность'!G134</f>
        <v>0</v>
      </c>
    </row>
    <row r="134" spans="1:9" x14ac:dyDescent="0.25">
      <c r="A134" s="105">
        <v>131</v>
      </c>
      <c r="B134" s="105">
        <f>'Групповые консультации'!B136</f>
        <v>0</v>
      </c>
      <c r="C134" s="105">
        <f>Семинары!B135</f>
        <v>0</v>
      </c>
      <c r="D134" s="105">
        <f>Просвещение_профилактика!C136</f>
        <v>0</v>
      </c>
      <c r="E134" s="105">
        <f>'Индивидуальные КРР'!J136</f>
        <v>0</v>
      </c>
      <c r="F134" s="105">
        <f>'Групповые КРР'!J136</f>
        <v>0</v>
      </c>
      <c r="G134" s="105">
        <f>'Экспертная деятельность'!B135</f>
        <v>0</v>
      </c>
      <c r="H134" s="105">
        <f>'Экспертная деятельность'!C135</f>
        <v>0</v>
      </c>
      <c r="I134" s="105">
        <f>'Экспертная деятельность'!G135</f>
        <v>0</v>
      </c>
    </row>
    <row r="135" spans="1:9" x14ac:dyDescent="0.25">
      <c r="A135" s="105">
        <v>132</v>
      </c>
      <c r="B135" s="105">
        <f>'Групповые консультации'!B137</f>
        <v>0</v>
      </c>
      <c r="C135" s="105">
        <f>Семинары!B136</f>
        <v>0</v>
      </c>
      <c r="D135" s="105">
        <f>Просвещение_профилактика!C137</f>
        <v>0</v>
      </c>
      <c r="E135" s="105">
        <f>'Индивидуальные КРР'!J137</f>
        <v>0</v>
      </c>
      <c r="F135" s="105">
        <f>'Групповые КРР'!J137</f>
        <v>0</v>
      </c>
      <c r="G135" s="105">
        <f>'Экспертная деятельность'!B136</f>
        <v>0</v>
      </c>
      <c r="H135" s="105">
        <f>'Экспертная деятельность'!C136</f>
        <v>0</v>
      </c>
      <c r="I135" s="105">
        <f>'Экспертная деятельность'!G136</f>
        <v>0</v>
      </c>
    </row>
    <row r="136" spans="1:9" x14ac:dyDescent="0.25">
      <c r="A136" s="105">
        <v>133</v>
      </c>
      <c r="B136" s="105">
        <f>'Групповые консультации'!B138</f>
        <v>0</v>
      </c>
      <c r="C136" s="105">
        <f>Семинары!B137</f>
        <v>0</v>
      </c>
      <c r="D136" s="105">
        <f>Просвещение_профилактика!C138</f>
        <v>0</v>
      </c>
      <c r="E136" s="105">
        <f>'Индивидуальные КРР'!J138</f>
        <v>0</v>
      </c>
      <c r="F136" s="105">
        <f>'Групповые КРР'!J138</f>
        <v>0</v>
      </c>
      <c r="G136" s="105">
        <f>'Экспертная деятельность'!B137</f>
        <v>0</v>
      </c>
      <c r="H136" s="105">
        <f>'Экспертная деятельность'!C137</f>
        <v>0</v>
      </c>
      <c r="I136" s="105">
        <f>'Экспертная деятельность'!G137</f>
        <v>0</v>
      </c>
    </row>
    <row r="137" spans="1:9" x14ac:dyDescent="0.25">
      <c r="A137" s="105">
        <v>134</v>
      </c>
      <c r="B137" s="105">
        <f>'Групповые консультации'!B139</f>
        <v>0</v>
      </c>
      <c r="C137" s="105">
        <f>Семинары!B138</f>
        <v>0</v>
      </c>
      <c r="D137" s="105">
        <f>Просвещение_профилактика!C139</f>
        <v>0</v>
      </c>
      <c r="E137" s="105">
        <f>'Индивидуальные КРР'!J139</f>
        <v>0</v>
      </c>
      <c r="F137" s="105">
        <f>'Групповые КРР'!J139</f>
        <v>0</v>
      </c>
      <c r="G137" s="105">
        <f>'Экспертная деятельность'!B138</f>
        <v>0</v>
      </c>
      <c r="H137" s="105">
        <f>'Экспертная деятельность'!C138</f>
        <v>0</v>
      </c>
      <c r="I137" s="105">
        <f>'Экспертная деятельность'!G138</f>
        <v>0</v>
      </c>
    </row>
    <row r="138" spans="1:9" x14ac:dyDescent="0.25">
      <c r="A138" s="105">
        <v>135</v>
      </c>
      <c r="B138" s="105">
        <f>'Групповые консультации'!B140</f>
        <v>0</v>
      </c>
      <c r="C138" s="105">
        <f>Семинары!B139</f>
        <v>0</v>
      </c>
      <c r="D138" s="105">
        <f>Просвещение_профилактика!C140</f>
        <v>0</v>
      </c>
      <c r="E138" s="105">
        <f>'Индивидуальные КРР'!J140</f>
        <v>0</v>
      </c>
      <c r="F138" s="105">
        <f>'Групповые КРР'!J140</f>
        <v>0</v>
      </c>
      <c r="G138" s="105">
        <f>'Экспертная деятельность'!B139</f>
        <v>0</v>
      </c>
      <c r="H138" s="105">
        <f>'Экспертная деятельность'!C139</f>
        <v>0</v>
      </c>
      <c r="I138" s="105">
        <f>'Экспертная деятельность'!G139</f>
        <v>0</v>
      </c>
    </row>
    <row r="139" spans="1:9" x14ac:dyDescent="0.25">
      <c r="A139" s="105">
        <v>136</v>
      </c>
      <c r="B139" s="105">
        <f>'Групповые консультации'!B141</f>
        <v>0</v>
      </c>
      <c r="C139" s="105">
        <f>Семинары!B140</f>
        <v>0</v>
      </c>
      <c r="D139" s="105">
        <f>Просвещение_профилактика!C141</f>
        <v>0</v>
      </c>
      <c r="E139" s="105">
        <f>'Индивидуальные КРР'!J141</f>
        <v>0</v>
      </c>
      <c r="F139" s="105">
        <f>'Групповые КРР'!J141</f>
        <v>0</v>
      </c>
      <c r="G139" s="105">
        <f>'Экспертная деятельность'!B140</f>
        <v>0</v>
      </c>
      <c r="H139" s="105">
        <f>'Экспертная деятельность'!C140</f>
        <v>0</v>
      </c>
      <c r="I139" s="105">
        <f>'Экспертная деятельность'!G140</f>
        <v>0</v>
      </c>
    </row>
    <row r="140" spans="1:9" x14ac:dyDescent="0.25">
      <c r="A140" s="105">
        <v>137</v>
      </c>
      <c r="B140" s="105">
        <f>'Групповые консультации'!B142</f>
        <v>0</v>
      </c>
      <c r="C140" s="105">
        <f>Семинары!B141</f>
        <v>0</v>
      </c>
      <c r="D140" s="105">
        <f>Просвещение_профилактика!C142</f>
        <v>0</v>
      </c>
      <c r="E140" s="105">
        <f>'Индивидуальные КРР'!J142</f>
        <v>0</v>
      </c>
      <c r="F140" s="105">
        <f>'Групповые КРР'!J142</f>
        <v>0</v>
      </c>
      <c r="G140" s="105">
        <f>'Экспертная деятельность'!B141</f>
        <v>0</v>
      </c>
      <c r="H140" s="105">
        <f>'Экспертная деятельность'!C141</f>
        <v>0</v>
      </c>
      <c r="I140" s="105">
        <f>'Экспертная деятельность'!G141</f>
        <v>0</v>
      </c>
    </row>
    <row r="141" spans="1:9" x14ac:dyDescent="0.25">
      <c r="A141" s="105">
        <v>138</v>
      </c>
      <c r="B141" s="105">
        <f>'Групповые консультации'!B143</f>
        <v>0</v>
      </c>
      <c r="C141" s="105">
        <f>Семинары!B142</f>
        <v>0</v>
      </c>
      <c r="D141" s="105">
        <f>Просвещение_профилактика!C143</f>
        <v>0</v>
      </c>
      <c r="E141" s="105">
        <f>'Индивидуальные КРР'!J143</f>
        <v>0</v>
      </c>
      <c r="F141" s="105">
        <f>'Групповые КРР'!J143</f>
        <v>0</v>
      </c>
      <c r="G141" s="105">
        <f>'Экспертная деятельность'!B142</f>
        <v>0</v>
      </c>
      <c r="H141" s="105">
        <f>'Экспертная деятельность'!C142</f>
        <v>0</v>
      </c>
      <c r="I141" s="105">
        <f>'Экспертная деятельность'!G142</f>
        <v>0</v>
      </c>
    </row>
    <row r="142" spans="1:9" x14ac:dyDescent="0.25">
      <c r="A142" s="105">
        <v>139</v>
      </c>
      <c r="B142" s="105">
        <f>'Групповые консультации'!B144</f>
        <v>0</v>
      </c>
      <c r="C142" s="105">
        <f>Семинары!B143</f>
        <v>0</v>
      </c>
      <c r="D142" s="105">
        <f>Просвещение_профилактика!C144</f>
        <v>0</v>
      </c>
      <c r="E142" s="105">
        <f>'Индивидуальные КРР'!J144</f>
        <v>0</v>
      </c>
      <c r="F142" s="105">
        <f>'Групповые КРР'!J144</f>
        <v>0</v>
      </c>
      <c r="G142" s="105">
        <f>'Экспертная деятельность'!B143</f>
        <v>0</v>
      </c>
      <c r="H142" s="105">
        <f>'Экспертная деятельность'!C143</f>
        <v>0</v>
      </c>
      <c r="I142" s="105">
        <f>'Экспертная деятельность'!G143</f>
        <v>0</v>
      </c>
    </row>
    <row r="143" spans="1:9" x14ac:dyDescent="0.25">
      <c r="A143" s="105">
        <v>140</v>
      </c>
      <c r="B143" s="105">
        <f>'Групповые консультации'!B145</f>
        <v>0</v>
      </c>
      <c r="C143" s="105">
        <f>Семинары!B144</f>
        <v>0</v>
      </c>
      <c r="D143" s="105">
        <f>Просвещение_профилактика!C145</f>
        <v>0</v>
      </c>
      <c r="E143" s="105">
        <f>'Индивидуальные КРР'!J145</f>
        <v>0</v>
      </c>
      <c r="F143" s="105">
        <f>'Групповые КРР'!J145</f>
        <v>0</v>
      </c>
      <c r="G143" s="105">
        <f>'Экспертная деятельность'!B144</f>
        <v>0</v>
      </c>
      <c r="H143" s="105">
        <f>'Экспертная деятельность'!C144</f>
        <v>0</v>
      </c>
      <c r="I143" s="105">
        <f>'Экспертная деятельность'!G144</f>
        <v>0</v>
      </c>
    </row>
    <row r="144" spans="1:9" x14ac:dyDescent="0.25">
      <c r="A144" s="105">
        <v>141</v>
      </c>
      <c r="B144" s="105">
        <f>'Групповые консультации'!B146</f>
        <v>0</v>
      </c>
      <c r="C144" s="105">
        <f>Семинары!B145</f>
        <v>0</v>
      </c>
      <c r="D144" s="105">
        <f>Просвещение_профилактика!C146</f>
        <v>0</v>
      </c>
      <c r="E144" s="105">
        <f>'Индивидуальные КРР'!J146</f>
        <v>0</v>
      </c>
      <c r="F144" s="105">
        <f>'Групповые КРР'!J146</f>
        <v>0</v>
      </c>
      <c r="G144" s="105">
        <f>'Экспертная деятельность'!B145</f>
        <v>0</v>
      </c>
      <c r="H144" s="105">
        <f>'Экспертная деятельность'!C145</f>
        <v>0</v>
      </c>
      <c r="I144" s="105">
        <f>'Экспертная деятельность'!G145</f>
        <v>0</v>
      </c>
    </row>
    <row r="145" spans="1:9" x14ac:dyDescent="0.25">
      <c r="A145" s="105">
        <v>142</v>
      </c>
      <c r="B145" s="105">
        <f>'Групповые консультации'!B147</f>
        <v>0</v>
      </c>
      <c r="C145" s="105">
        <f>Семинары!B146</f>
        <v>0</v>
      </c>
      <c r="D145" s="105">
        <f>Просвещение_профилактика!C147</f>
        <v>0</v>
      </c>
      <c r="E145" s="105">
        <f>'Индивидуальные КРР'!J147</f>
        <v>0</v>
      </c>
      <c r="F145" s="105">
        <f>'Групповые КРР'!J147</f>
        <v>0</v>
      </c>
      <c r="G145" s="105">
        <f>'Экспертная деятельность'!B146</f>
        <v>0</v>
      </c>
      <c r="H145" s="105">
        <f>'Экспертная деятельность'!C146</f>
        <v>0</v>
      </c>
      <c r="I145" s="105">
        <f>'Экспертная деятельность'!G146</f>
        <v>0</v>
      </c>
    </row>
    <row r="146" spans="1:9" x14ac:dyDescent="0.25">
      <c r="A146" s="105">
        <v>143</v>
      </c>
      <c r="B146" s="105">
        <f>'Групповые консультации'!B148</f>
        <v>0</v>
      </c>
      <c r="C146" s="105">
        <f>Семинары!B147</f>
        <v>0</v>
      </c>
      <c r="D146" s="105">
        <f>Просвещение_профилактика!C148</f>
        <v>0</v>
      </c>
      <c r="E146" s="105">
        <f>'Индивидуальные КРР'!J148</f>
        <v>0</v>
      </c>
      <c r="F146" s="105">
        <f>'Групповые КРР'!J148</f>
        <v>0</v>
      </c>
      <c r="G146" s="105">
        <f>'Экспертная деятельность'!B147</f>
        <v>0</v>
      </c>
      <c r="H146" s="105">
        <f>'Экспертная деятельность'!C147</f>
        <v>0</v>
      </c>
      <c r="I146" s="105">
        <f>'Экспертная деятельность'!G147</f>
        <v>0</v>
      </c>
    </row>
    <row r="147" spans="1:9" x14ac:dyDescent="0.25">
      <c r="A147" s="105">
        <v>144</v>
      </c>
      <c r="B147" s="105">
        <f>'Групповые консультации'!B149</f>
        <v>0</v>
      </c>
      <c r="C147" s="105">
        <f>Семинары!B148</f>
        <v>0</v>
      </c>
      <c r="D147" s="105">
        <f>Просвещение_профилактика!C149</f>
        <v>0</v>
      </c>
      <c r="E147" s="105">
        <f>'Индивидуальные КРР'!J149</f>
        <v>0</v>
      </c>
      <c r="F147" s="105">
        <f>'Групповые КРР'!J149</f>
        <v>0</v>
      </c>
      <c r="G147" s="105">
        <f>'Экспертная деятельность'!B148</f>
        <v>0</v>
      </c>
      <c r="H147" s="105">
        <f>'Экспертная деятельность'!C148</f>
        <v>0</v>
      </c>
      <c r="I147" s="105">
        <f>'Экспертная деятельность'!G148</f>
        <v>0</v>
      </c>
    </row>
    <row r="148" spans="1:9" x14ac:dyDescent="0.25">
      <c r="A148" s="105">
        <v>145</v>
      </c>
      <c r="B148" s="105">
        <f>'Групповые консультации'!B150</f>
        <v>0</v>
      </c>
      <c r="C148" s="105">
        <f>Семинары!B149</f>
        <v>0</v>
      </c>
      <c r="D148" s="105">
        <f>Просвещение_профилактика!C150</f>
        <v>0</v>
      </c>
      <c r="E148" s="105">
        <f>'Индивидуальные КРР'!J150</f>
        <v>0</v>
      </c>
      <c r="F148" s="105">
        <f>'Групповые КРР'!J150</f>
        <v>0</v>
      </c>
      <c r="G148" s="105">
        <f>'Экспертная деятельность'!B149</f>
        <v>0</v>
      </c>
      <c r="H148" s="105">
        <f>'Экспертная деятельность'!C149</f>
        <v>0</v>
      </c>
      <c r="I148" s="105">
        <f>'Экспертная деятельность'!G149</f>
        <v>0</v>
      </c>
    </row>
    <row r="149" spans="1:9" x14ac:dyDescent="0.25">
      <c r="A149" s="105">
        <v>146</v>
      </c>
      <c r="B149" s="105">
        <f>'Групповые консультации'!B151</f>
        <v>0</v>
      </c>
      <c r="C149" s="105">
        <f>Семинары!B150</f>
        <v>0</v>
      </c>
      <c r="D149" s="105">
        <f>Просвещение_профилактика!C151</f>
        <v>0</v>
      </c>
      <c r="E149" s="105">
        <f>'Индивидуальные КРР'!J151</f>
        <v>0</v>
      </c>
      <c r="F149" s="105">
        <f>'Групповые КРР'!J151</f>
        <v>0</v>
      </c>
      <c r="G149" s="105">
        <f>'Экспертная деятельность'!B150</f>
        <v>0</v>
      </c>
      <c r="H149" s="105">
        <f>'Экспертная деятельность'!C150</f>
        <v>0</v>
      </c>
      <c r="I149" s="105">
        <f>'Экспертная деятельность'!G150</f>
        <v>0</v>
      </c>
    </row>
    <row r="150" spans="1:9" x14ac:dyDescent="0.25">
      <c r="A150" s="105">
        <v>147</v>
      </c>
      <c r="B150" s="105">
        <f>'Групповые консультации'!B152</f>
        <v>0</v>
      </c>
      <c r="C150" s="105">
        <f>Семинары!B151</f>
        <v>0</v>
      </c>
      <c r="D150" s="105">
        <f>Просвещение_профилактика!C152</f>
        <v>0</v>
      </c>
      <c r="E150" s="105">
        <f>'Индивидуальные КРР'!J152</f>
        <v>0</v>
      </c>
      <c r="F150" s="105">
        <f>'Групповые КРР'!J152</f>
        <v>0</v>
      </c>
      <c r="G150" s="105">
        <f>'Экспертная деятельность'!B151</f>
        <v>0</v>
      </c>
      <c r="H150" s="105">
        <f>'Экспертная деятельность'!C151</f>
        <v>0</v>
      </c>
      <c r="I150" s="105">
        <f>'Экспертная деятельность'!G151</f>
        <v>0</v>
      </c>
    </row>
    <row r="151" spans="1:9" x14ac:dyDescent="0.25">
      <c r="A151" s="105">
        <v>148</v>
      </c>
      <c r="B151" s="105">
        <f>'Групповые консультации'!B153</f>
        <v>0</v>
      </c>
      <c r="C151" s="105">
        <f>Семинары!B152</f>
        <v>0</v>
      </c>
      <c r="D151" s="105">
        <f>Просвещение_профилактика!C153</f>
        <v>0</v>
      </c>
      <c r="E151" s="105">
        <f>'Индивидуальные КРР'!J153</f>
        <v>0</v>
      </c>
      <c r="F151" s="105">
        <f>'Групповые КРР'!J153</f>
        <v>0</v>
      </c>
      <c r="G151" s="105">
        <f>'Экспертная деятельность'!B152</f>
        <v>0</v>
      </c>
      <c r="H151" s="105">
        <f>'Экспертная деятельность'!C152</f>
        <v>0</v>
      </c>
      <c r="I151" s="105">
        <f>'Экспертная деятельность'!G152</f>
        <v>0</v>
      </c>
    </row>
    <row r="152" spans="1:9" x14ac:dyDescent="0.25">
      <c r="A152" s="105">
        <v>149</v>
      </c>
      <c r="B152" s="105">
        <f>'Групповые консультации'!B154</f>
        <v>0</v>
      </c>
      <c r="C152" s="105">
        <f>Семинары!B153</f>
        <v>0</v>
      </c>
      <c r="D152" s="105">
        <f>Просвещение_профилактика!C154</f>
        <v>0</v>
      </c>
      <c r="E152" s="105">
        <f>'Индивидуальные КРР'!J154</f>
        <v>0</v>
      </c>
      <c r="F152" s="105">
        <f>'Групповые КРР'!J154</f>
        <v>0</v>
      </c>
      <c r="G152" s="105">
        <f>'Экспертная деятельность'!B153</f>
        <v>0</v>
      </c>
      <c r="H152" s="105">
        <f>'Экспертная деятельность'!C153</f>
        <v>0</v>
      </c>
      <c r="I152" s="105">
        <f>'Экспертная деятельность'!G153</f>
        <v>0</v>
      </c>
    </row>
    <row r="153" spans="1:9" x14ac:dyDescent="0.25">
      <c r="A153" s="105">
        <v>150</v>
      </c>
      <c r="B153" s="105">
        <f>'Групповые консультации'!B155</f>
        <v>0</v>
      </c>
      <c r="C153" s="105">
        <f>Семинары!B154</f>
        <v>0</v>
      </c>
      <c r="D153" s="105">
        <f>Просвещение_профилактика!C155</f>
        <v>0</v>
      </c>
      <c r="E153" s="105">
        <f>'Индивидуальные КРР'!J155</f>
        <v>0</v>
      </c>
      <c r="F153" s="105">
        <f>'Групповые КРР'!J155</f>
        <v>0</v>
      </c>
      <c r="G153" s="105">
        <f>'Экспертная деятельность'!B154</f>
        <v>0</v>
      </c>
      <c r="H153" s="105">
        <f>'Экспертная деятельность'!C154</f>
        <v>0</v>
      </c>
      <c r="I153" s="105">
        <f>'Экспертная деятельность'!G154</f>
        <v>0</v>
      </c>
    </row>
    <row r="154" spans="1:9" x14ac:dyDescent="0.25">
      <c r="A154" s="105">
        <v>151</v>
      </c>
      <c r="B154" s="105">
        <f>'Групповые консультации'!B156</f>
        <v>0</v>
      </c>
      <c r="C154" s="105">
        <f>Семинары!B155</f>
        <v>0</v>
      </c>
      <c r="D154" s="105">
        <f>Просвещение_профилактика!C156</f>
        <v>0</v>
      </c>
      <c r="E154" s="105">
        <f>'Индивидуальные КРР'!J156</f>
        <v>0</v>
      </c>
      <c r="F154" s="105">
        <f>'Групповые КРР'!J156</f>
        <v>0</v>
      </c>
      <c r="G154" s="105">
        <f>'Экспертная деятельность'!B155</f>
        <v>0</v>
      </c>
      <c r="H154" s="105">
        <f>'Экспертная деятельность'!C155</f>
        <v>0</v>
      </c>
      <c r="I154" s="105">
        <f>'Экспертная деятельность'!G155</f>
        <v>0</v>
      </c>
    </row>
    <row r="155" spans="1:9" x14ac:dyDescent="0.25">
      <c r="A155" s="105">
        <v>152</v>
      </c>
      <c r="B155" s="105">
        <f>'Групповые консультации'!B157</f>
        <v>0</v>
      </c>
      <c r="C155" s="105">
        <f>Семинары!B156</f>
        <v>0</v>
      </c>
      <c r="D155" s="105">
        <f>Просвещение_профилактика!C157</f>
        <v>0</v>
      </c>
      <c r="E155" s="105">
        <f>'Индивидуальные КРР'!J157</f>
        <v>0</v>
      </c>
      <c r="F155" s="105">
        <f>'Групповые КРР'!J157</f>
        <v>0</v>
      </c>
      <c r="G155" s="105">
        <f>'Экспертная деятельность'!B156</f>
        <v>0</v>
      </c>
      <c r="H155" s="105">
        <f>'Экспертная деятельность'!C156</f>
        <v>0</v>
      </c>
      <c r="I155" s="105">
        <f>'Экспертная деятельность'!G156</f>
        <v>0</v>
      </c>
    </row>
    <row r="156" spans="1:9" x14ac:dyDescent="0.25">
      <c r="A156" s="105">
        <v>153</v>
      </c>
      <c r="B156" s="105">
        <f>'Групповые консультации'!B158</f>
        <v>0</v>
      </c>
      <c r="C156" s="105">
        <f>Семинары!B157</f>
        <v>0</v>
      </c>
      <c r="D156" s="105">
        <f>Просвещение_профилактика!C158</f>
        <v>0</v>
      </c>
      <c r="E156" s="105">
        <f>'Индивидуальные КРР'!J158</f>
        <v>0</v>
      </c>
      <c r="F156" s="105">
        <f>'Групповые КРР'!J158</f>
        <v>0</v>
      </c>
      <c r="G156" s="105">
        <f>'Экспертная деятельность'!B157</f>
        <v>0</v>
      </c>
      <c r="H156" s="105">
        <f>'Экспертная деятельность'!C157</f>
        <v>0</v>
      </c>
      <c r="I156" s="105">
        <f>'Экспертная деятельность'!G157</f>
        <v>0</v>
      </c>
    </row>
    <row r="157" spans="1:9" x14ac:dyDescent="0.25">
      <c r="A157" s="105">
        <v>154</v>
      </c>
      <c r="B157" s="105">
        <f>'Групповые консультации'!B159</f>
        <v>0</v>
      </c>
      <c r="C157" s="105">
        <f>Семинары!B158</f>
        <v>0</v>
      </c>
      <c r="D157" s="105">
        <f>Просвещение_профилактика!C159</f>
        <v>0</v>
      </c>
      <c r="E157" s="105">
        <f>'Индивидуальные КРР'!J159</f>
        <v>0</v>
      </c>
      <c r="F157" s="105">
        <f>'Групповые КРР'!J159</f>
        <v>0</v>
      </c>
      <c r="G157" s="105">
        <f>'Экспертная деятельность'!B158</f>
        <v>0</v>
      </c>
      <c r="H157" s="105">
        <f>'Экспертная деятельность'!C158</f>
        <v>0</v>
      </c>
      <c r="I157" s="105">
        <f>'Экспертная деятельность'!G158</f>
        <v>0</v>
      </c>
    </row>
    <row r="158" spans="1:9" x14ac:dyDescent="0.25">
      <c r="A158" s="105">
        <v>155</v>
      </c>
      <c r="B158" s="105">
        <f>'Групповые консультации'!B160</f>
        <v>0</v>
      </c>
      <c r="C158" s="105">
        <f>Семинары!B159</f>
        <v>0</v>
      </c>
      <c r="D158" s="105">
        <f>Просвещение_профилактика!C160</f>
        <v>0</v>
      </c>
      <c r="E158" s="105">
        <f>'Индивидуальные КРР'!J160</f>
        <v>0</v>
      </c>
      <c r="F158" s="105">
        <f>'Групповые КРР'!J160</f>
        <v>0</v>
      </c>
      <c r="G158" s="105">
        <f>'Экспертная деятельность'!B159</f>
        <v>0</v>
      </c>
      <c r="H158" s="105">
        <f>'Экспертная деятельность'!C159</f>
        <v>0</v>
      </c>
      <c r="I158" s="105">
        <f>'Экспертная деятельность'!G159</f>
        <v>0</v>
      </c>
    </row>
    <row r="159" spans="1:9" x14ac:dyDescent="0.25">
      <c r="A159" s="105">
        <v>156</v>
      </c>
      <c r="B159" s="105">
        <f>'Групповые консультации'!B161</f>
        <v>0</v>
      </c>
      <c r="C159" s="105">
        <f>Семинары!B160</f>
        <v>0</v>
      </c>
      <c r="D159" s="105">
        <f>Просвещение_профилактика!C161</f>
        <v>0</v>
      </c>
      <c r="E159" s="105">
        <f>'Индивидуальные КРР'!J161</f>
        <v>0</v>
      </c>
      <c r="F159" s="105">
        <f>'Групповые КРР'!J161</f>
        <v>0</v>
      </c>
      <c r="G159" s="105">
        <f>'Экспертная деятельность'!B160</f>
        <v>0</v>
      </c>
      <c r="H159" s="105">
        <f>'Экспертная деятельность'!C160</f>
        <v>0</v>
      </c>
      <c r="I159" s="105">
        <f>'Экспертная деятельность'!G160</f>
        <v>0</v>
      </c>
    </row>
    <row r="160" spans="1:9" x14ac:dyDescent="0.25">
      <c r="A160" s="105">
        <v>157</v>
      </c>
      <c r="B160" s="105">
        <f>'Групповые консультации'!B162</f>
        <v>0</v>
      </c>
      <c r="C160" s="105">
        <f>Семинары!B161</f>
        <v>0</v>
      </c>
      <c r="D160" s="105">
        <f>Просвещение_профилактика!C162</f>
        <v>0</v>
      </c>
      <c r="E160" s="105">
        <f>'Индивидуальные КРР'!J162</f>
        <v>0</v>
      </c>
      <c r="F160" s="105">
        <f>'Групповые КРР'!J162</f>
        <v>0</v>
      </c>
      <c r="G160" s="105">
        <f>'Экспертная деятельность'!B161</f>
        <v>0</v>
      </c>
      <c r="H160" s="105">
        <f>'Экспертная деятельность'!C161</f>
        <v>0</v>
      </c>
      <c r="I160" s="105">
        <f>'Экспертная деятельность'!G161</f>
        <v>0</v>
      </c>
    </row>
    <row r="161" spans="1:9" x14ac:dyDescent="0.25">
      <c r="A161" s="105">
        <v>158</v>
      </c>
      <c r="B161" s="105">
        <f>'Групповые консультации'!B163</f>
        <v>0</v>
      </c>
      <c r="C161" s="105">
        <f>Семинары!B162</f>
        <v>0</v>
      </c>
      <c r="D161" s="105">
        <f>Просвещение_профилактика!C163</f>
        <v>0</v>
      </c>
      <c r="E161" s="105">
        <f>'Индивидуальные КРР'!J163</f>
        <v>0</v>
      </c>
      <c r="F161" s="105">
        <f>'Групповые КРР'!J163</f>
        <v>0</v>
      </c>
      <c r="G161" s="105">
        <f>'Экспертная деятельность'!B162</f>
        <v>0</v>
      </c>
      <c r="H161" s="105">
        <f>'Экспертная деятельность'!C162</f>
        <v>0</v>
      </c>
      <c r="I161" s="105">
        <f>'Экспертная деятельность'!G162</f>
        <v>0</v>
      </c>
    </row>
    <row r="162" spans="1:9" x14ac:dyDescent="0.25">
      <c r="A162" s="105">
        <v>159</v>
      </c>
      <c r="B162" s="105">
        <f>'Групповые консультации'!B164</f>
        <v>0</v>
      </c>
      <c r="C162" s="105">
        <f>Семинары!B163</f>
        <v>0</v>
      </c>
      <c r="D162" s="105">
        <f>Просвещение_профилактика!C164</f>
        <v>0</v>
      </c>
      <c r="E162" s="105">
        <f>'Индивидуальные КРР'!J164</f>
        <v>0</v>
      </c>
      <c r="F162" s="105">
        <f>'Групповые КРР'!J164</f>
        <v>0</v>
      </c>
      <c r="G162" s="105">
        <f>'Экспертная деятельность'!B163</f>
        <v>0</v>
      </c>
      <c r="H162" s="105">
        <f>'Экспертная деятельность'!C163</f>
        <v>0</v>
      </c>
      <c r="I162" s="105">
        <f>'Экспертная деятельность'!G163</f>
        <v>0</v>
      </c>
    </row>
    <row r="163" spans="1:9" x14ac:dyDescent="0.25">
      <c r="A163" s="105">
        <v>160</v>
      </c>
      <c r="B163" s="105">
        <f>'Групповые консультации'!B165</f>
        <v>0</v>
      </c>
      <c r="C163" s="105">
        <f>Семинары!B164</f>
        <v>0</v>
      </c>
      <c r="D163" s="105">
        <f>Просвещение_профилактика!C165</f>
        <v>0</v>
      </c>
      <c r="E163" s="105">
        <f>'Индивидуальные КРР'!J165</f>
        <v>0</v>
      </c>
      <c r="F163" s="105">
        <f>'Групповые КРР'!J165</f>
        <v>0</v>
      </c>
      <c r="G163" s="105">
        <f>'Экспертная деятельность'!B164</f>
        <v>0</v>
      </c>
      <c r="H163" s="105">
        <f>'Экспертная деятельность'!C164</f>
        <v>0</v>
      </c>
      <c r="I163" s="105">
        <f>'Экспертная деятельность'!G164</f>
        <v>0</v>
      </c>
    </row>
    <row r="164" spans="1:9" x14ac:dyDescent="0.25">
      <c r="A164" s="105">
        <v>161</v>
      </c>
      <c r="B164" s="105">
        <f>'Групповые консультации'!B166</f>
        <v>0</v>
      </c>
      <c r="C164" s="105">
        <f>Семинары!B165</f>
        <v>0</v>
      </c>
      <c r="D164" s="105">
        <f>Просвещение_профилактика!C166</f>
        <v>0</v>
      </c>
      <c r="E164" s="105">
        <f>'Индивидуальные КРР'!J166</f>
        <v>0</v>
      </c>
      <c r="F164" s="105">
        <f>'Групповые КРР'!J166</f>
        <v>0</v>
      </c>
      <c r="G164" s="105">
        <f>'Экспертная деятельность'!B165</f>
        <v>0</v>
      </c>
      <c r="H164" s="105">
        <f>'Экспертная деятельность'!C165</f>
        <v>0</v>
      </c>
      <c r="I164" s="105">
        <f>'Экспертная деятельность'!G165</f>
        <v>0</v>
      </c>
    </row>
    <row r="165" spans="1:9" x14ac:dyDescent="0.25">
      <c r="A165" s="105">
        <v>162</v>
      </c>
      <c r="B165" s="105">
        <f>'Групповые консультации'!B167</f>
        <v>0</v>
      </c>
      <c r="C165" s="105">
        <f>Семинары!B166</f>
        <v>0</v>
      </c>
      <c r="D165" s="105">
        <f>Просвещение_профилактика!C167</f>
        <v>0</v>
      </c>
      <c r="E165" s="105">
        <f>'Индивидуальные КРР'!J167</f>
        <v>0</v>
      </c>
      <c r="F165" s="105">
        <f>'Групповые КРР'!J167</f>
        <v>0</v>
      </c>
      <c r="G165" s="105">
        <f>'Экспертная деятельность'!B166</f>
        <v>0</v>
      </c>
      <c r="H165" s="105">
        <f>'Экспертная деятельность'!C166</f>
        <v>0</v>
      </c>
      <c r="I165" s="105">
        <f>'Экспертная деятельность'!G166</f>
        <v>0</v>
      </c>
    </row>
    <row r="166" spans="1:9" x14ac:dyDescent="0.25">
      <c r="A166" s="105">
        <v>163</v>
      </c>
      <c r="B166" s="105">
        <f>'Групповые консультации'!B168</f>
        <v>0</v>
      </c>
      <c r="C166" s="105">
        <f>Семинары!B167</f>
        <v>0</v>
      </c>
      <c r="D166" s="105">
        <f>Просвещение_профилактика!C168</f>
        <v>0</v>
      </c>
      <c r="E166" s="105">
        <f>'Индивидуальные КРР'!J168</f>
        <v>0</v>
      </c>
      <c r="F166" s="105">
        <f>'Групповые КРР'!J168</f>
        <v>0</v>
      </c>
      <c r="G166" s="105">
        <f>'Экспертная деятельность'!B167</f>
        <v>0</v>
      </c>
      <c r="H166" s="105">
        <f>'Экспертная деятельность'!C167</f>
        <v>0</v>
      </c>
      <c r="I166" s="105">
        <f>'Экспертная деятельность'!G167</f>
        <v>0</v>
      </c>
    </row>
    <row r="167" spans="1:9" x14ac:dyDescent="0.25">
      <c r="A167" s="105">
        <v>164</v>
      </c>
      <c r="B167" s="105">
        <f>'Групповые консультации'!B169</f>
        <v>0</v>
      </c>
      <c r="C167" s="105">
        <f>Семинары!B168</f>
        <v>0</v>
      </c>
      <c r="D167" s="105">
        <f>Просвещение_профилактика!C169</f>
        <v>0</v>
      </c>
      <c r="E167" s="105">
        <f>'Индивидуальные КРР'!J169</f>
        <v>0</v>
      </c>
      <c r="F167" s="105">
        <f>'Групповые КРР'!J169</f>
        <v>0</v>
      </c>
      <c r="G167" s="105">
        <f>'Экспертная деятельность'!B168</f>
        <v>0</v>
      </c>
      <c r="H167" s="105">
        <f>'Экспертная деятельность'!C168</f>
        <v>0</v>
      </c>
      <c r="I167" s="105">
        <f>'Экспертная деятельность'!G168</f>
        <v>0</v>
      </c>
    </row>
    <row r="168" spans="1:9" x14ac:dyDescent="0.25">
      <c r="A168" s="105">
        <v>165</v>
      </c>
      <c r="B168" s="105">
        <f>'Групповые консультации'!B170</f>
        <v>0</v>
      </c>
      <c r="C168" s="105">
        <f>Семинары!B169</f>
        <v>0</v>
      </c>
      <c r="D168" s="105">
        <f>Просвещение_профилактика!C170</f>
        <v>0</v>
      </c>
      <c r="E168" s="105">
        <f>'Индивидуальные КРР'!J170</f>
        <v>0</v>
      </c>
      <c r="F168" s="105">
        <f>'Групповые КРР'!J170</f>
        <v>0</v>
      </c>
      <c r="G168" s="105">
        <f>'Экспертная деятельность'!B169</f>
        <v>0</v>
      </c>
      <c r="H168" s="105">
        <f>'Экспертная деятельность'!C169</f>
        <v>0</v>
      </c>
      <c r="I168" s="105">
        <f>'Экспертная деятельность'!G169</f>
        <v>0</v>
      </c>
    </row>
    <row r="169" spans="1:9" x14ac:dyDescent="0.25">
      <c r="A169" s="105">
        <v>166</v>
      </c>
      <c r="B169" s="105">
        <f>'Групповые консультации'!B171</f>
        <v>0</v>
      </c>
      <c r="C169" s="105">
        <f>Семинары!B170</f>
        <v>0</v>
      </c>
      <c r="D169" s="105">
        <f>Просвещение_профилактика!C171</f>
        <v>0</v>
      </c>
      <c r="E169" s="105">
        <f>'Индивидуальные КРР'!J171</f>
        <v>0</v>
      </c>
      <c r="F169" s="105">
        <f>'Групповые КРР'!J171</f>
        <v>0</v>
      </c>
      <c r="G169" s="105">
        <f>'Экспертная деятельность'!B170</f>
        <v>0</v>
      </c>
      <c r="H169" s="105">
        <f>'Экспертная деятельность'!C170</f>
        <v>0</v>
      </c>
      <c r="I169" s="105">
        <f>'Экспертная деятельность'!G170</f>
        <v>0</v>
      </c>
    </row>
    <row r="170" spans="1:9" x14ac:dyDescent="0.25">
      <c r="A170" s="105">
        <v>167</v>
      </c>
      <c r="B170" s="105">
        <f>'Групповые консультации'!B172</f>
        <v>0</v>
      </c>
      <c r="C170" s="105">
        <f>Семинары!B171</f>
        <v>0</v>
      </c>
      <c r="D170" s="105">
        <f>Просвещение_профилактика!C172</f>
        <v>0</v>
      </c>
      <c r="E170" s="105">
        <f>'Индивидуальные КРР'!J172</f>
        <v>0</v>
      </c>
      <c r="F170" s="105">
        <f>'Групповые КРР'!J172</f>
        <v>0</v>
      </c>
      <c r="G170" s="105">
        <f>'Экспертная деятельность'!B171</f>
        <v>0</v>
      </c>
      <c r="H170" s="105">
        <f>'Экспертная деятельность'!C171</f>
        <v>0</v>
      </c>
      <c r="I170" s="105">
        <f>'Экспертная деятельность'!G171</f>
        <v>0</v>
      </c>
    </row>
    <row r="171" spans="1:9" x14ac:dyDescent="0.25">
      <c r="A171" s="105">
        <v>168</v>
      </c>
      <c r="B171" s="105">
        <f>'Групповые консультации'!B173</f>
        <v>0</v>
      </c>
      <c r="C171" s="105">
        <f>Семинары!B172</f>
        <v>0</v>
      </c>
      <c r="D171" s="105">
        <f>Просвещение_профилактика!C173</f>
        <v>0</v>
      </c>
      <c r="E171" s="105">
        <f>'Индивидуальные КРР'!J173</f>
        <v>0</v>
      </c>
      <c r="F171" s="105">
        <f>'Групповые КРР'!J173</f>
        <v>0</v>
      </c>
      <c r="G171" s="105">
        <f>'Экспертная деятельность'!B172</f>
        <v>0</v>
      </c>
      <c r="H171" s="105">
        <f>'Экспертная деятельность'!C172</f>
        <v>0</v>
      </c>
      <c r="I171" s="105">
        <f>'Экспертная деятельность'!G172</f>
        <v>0</v>
      </c>
    </row>
    <row r="172" spans="1:9" x14ac:dyDescent="0.25">
      <c r="A172" s="105">
        <v>169</v>
      </c>
      <c r="B172" s="105">
        <f>'Групповые консультации'!B174</f>
        <v>0</v>
      </c>
      <c r="C172" s="105">
        <f>Семинары!B173</f>
        <v>0</v>
      </c>
      <c r="D172" s="105">
        <f>Просвещение_профилактика!C174</f>
        <v>0</v>
      </c>
      <c r="E172" s="105">
        <f>'Индивидуальные КРР'!J174</f>
        <v>0</v>
      </c>
      <c r="F172" s="105">
        <f>'Групповые КРР'!J174</f>
        <v>0</v>
      </c>
      <c r="G172" s="105">
        <f>'Экспертная деятельность'!B173</f>
        <v>0</v>
      </c>
      <c r="H172" s="105">
        <f>'Экспертная деятельность'!C173</f>
        <v>0</v>
      </c>
      <c r="I172" s="105">
        <f>'Экспертная деятельность'!G173</f>
        <v>0</v>
      </c>
    </row>
    <row r="173" spans="1:9" x14ac:dyDescent="0.25">
      <c r="A173" s="105">
        <v>170</v>
      </c>
      <c r="B173" s="105">
        <f>'Групповые консультации'!B175</f>
        <v>0</v>
      </c>
      <c r="C173" s="105">
        <f>Семинары!B174</f>
        <v>0</v>
      </c>
      <c r="D173" s="105">
        <f>Просвещение_профилактика!C175</f>
        <v>0</v>
      </c>
      <c r="E173" s="105">
        <f>'Индивидуальные КРР'!J175</f>
        <v>0</v>
      </c>
      <c r="F173" s="105">
        <f>'Групповые КРР'!J175</f>
        <v>0</v>
      </c>
      <c r="G173" s="105">
        <f>'Экспертная деятельность'!B174</f>
        <v>0</v>
      </c>
      <c r="H173" s="105">
        <f>'Экспертная деятельность'!C174</f>
        <v>0</v>
      </c>
      <c r="I173" s="105">
        <f>'Экспертная деятельность'!G174</f>
        <v>0</v>
      </c>
    </row>
    <row r="174" spans="1:9" x14ac:dyDescent="0.25">
      <c r="A174" s="105">
        <v>171</v>
      </c>
      <c r="B174" s="105">
        <f>'Групповые консультации'!B176</f>
        <v>0</v>
      </c>
      <c r="C174" s="105">
        <f>Семинары!B175</f>
        <v>0</v>
      </c>
      <c r="D174" s="105">
        <f>Просвещение_профилактика!C176</f>
        <v>0</v>
      </c>
      <c r="E174" s="105">
        <f>'Индивидуальные КРР'!J176</f>
        <v>0</v>
      </c>
      <c r="F174" s="105">
        <f>'Групповые КРР'!J176</f>
        <v>0</v>
      </c>
      <c r="G174" s="105">
        <f>'Экспертная деятельность'!B175</f>
        <v>0</v>
      </c>
      <c r="H174" s="105">
        <f>'Экспертная деятельность'!C175</f>
        <v>0</v>
      </c>
      <c r="I174" s="105">
        <f>'Экспертная деятельность'!G175</f>
        <v>0</v>
      </c>
    </row>
    <row r="175" spans="1:9" x14ac:dyDescent="0.25">
      <c r="A175" s="105">
        <v>172</v>
      </c>
      <c r="B175" s="105">
        <f>'Групповые консультации'!B177</f>
        <v>0</v>
      </c>
      <c r="C175" s="105">
        <f>Семинары!B176</f>
        <v>0</v>
      </c>
      <c r="D175" s="105">
        <f>Просвещение_профилактика!C177</f>
        <v>0</v>
      </c>
      <c r="E175" s="105">
        <f>'Индивидуальные КРР'!J177</f>
        <v>0</v>
      </c>
      <c r="F175" s="105">
        <f>'Групповые КРР'!J177</f>
        <v>0</v>
      </c>
      <c r="G175" s="105">
        <f>'Экспертная деятельность'!B176</f>
        <v>0</v>
      </c>
      <c r="H175" s="105">
        <f>'Экспертная деятельность'!C176</f>
        <v>0</v>
      </c>
      <c r="I175" s="105">
        <f>'Экспертная деятельность'!G176</f>
        <v>0</v>
      </c>
    </row>
    <row r="176" spans="1:9" x14ac:dyDescent="0.25">
      <c r="A176" s="105">
        <v>173</v>
      </c>
      <c r="B176" s="105">
        <f>'Групповые консультации'!B178</f>
        <v>0</v>
      </c>
      <c r="C176" s="105">
        <f>Семинары!B177</f>
        <v>0</v>
      </c>
      <c r="D176" s="105">
        <f>Просвещение_профилактика!C178</f>
        <v>0</v>
      </c>
      <c r="E176" s="105">
        <f>'Индивидуальные КРР'!J178</f>
        <v>0</v>
      </c>
      <c r="F176" s="105">
        <f>'Групповые КРР'!J178</f>
        <v>0</v>
      </c>
      <c r="G176" s="105">
        <f>'Экспертная деятельность'!B177</f>
        <v>0</v>
      </c>
      <c r="H176" s="105">
        <f>'Экспертная деятельность'!C177</f>
        <v>0</v>
      </c>
      <c r="I176" s="105">
        <f>'Экспертная деятельность'!G177</f>
        <v>0</v>
      </c>
    </row>
    <row r="177" spans="1:9" x14ac:dyDescent="0.25">
      <c r="A177" s="105">
        <v>174</v>
      </c>
      <c r="B177" s="105">
        <f>'Групповые консультации'!B179</f>
        <v>0</v>
      </c>
      <c r="C177" s="105">
        <f>Семинары!B178</f>
        <v>0</v>
      </c>
      <c r="D177" s="105">
        <f>Просвещение_профилактика!C179</f>
        <v>0</v>
      </c>
      <c r="E177" s="105">
        <f>'Индивидуальные КРР'!J179</f>
        <v>0</v>
      </c>
      <c r="F177" s="105">
        <f>'Групповые КРР'!J179</f>
        <v>0</v>
      </c>
      <c r="G177" s="105">
        <f>'Экспертная деятельность'!B178</f>
        <v>0</v>
      </c>
      <c r="H177" s="105">
        <f>'Экспертная деятельность'!C178</f>
        <v>0</v>
      </c>
      <c r="I177" s="105">
        <f>'Экспертная деятельность'!G178</f>
        <v>0</v>
      </c>
    </row>
    <row r="178" spans="1:9" x14ac:dyDescent="0.25">
      <c r="A178" s="105">
        <v>175</v>
      </c>
      <c r="B178" s="105">
        <f>'Групповые консультации'!B180</f>
        <v>0</v>
      </c>
      <c r="C178" s="105">
        <f>Семинары!B179</f>
        <v>0</v>
      </c>
      <c r="D178" s="105">
        <f>Просвещение_профилактика!C180</f>
        <v>0</v>
      </c>
      <c r="E178" s="105">
        <f>'Индивидуальные КРР'!J180</f>
        <v>0</v>
      </c>
      <c r="F178" s="105">
        <f>'Групповые КРР'!J180</f>
        <v>0</v>
      </c>
      <c r="G178" s="105">
        <f>'Экспертная деятельность'!B179</f>
        <v>0</v>
      </c>
      <c r="H178" s="105">
        <f>'Экспертная деятельность'!C179</f>
        <v>0</v>
      </c>
      <c r="I178" s="105">
        <f>'Экспертная деятельность'!G179</f>
        <v>0</v>
      </c>
    </row>
    <row r="179" spans="1:9" x14ac:dyDescent="0.25">
      <c r="A179" s="105">
        <v>176</v>
      </c>
      <c r="B179" s="105">
        <f>'Групповые консультации'!B181</f>
        <v>0</v>
      </c>
      <c r="C179" s="105">
        <f>Семинары!B180</f>
        <v>0</v>
      </c>
      <c r="D179" s="105">
        <f>Просвещение_профилактика!C181</f>
        <v>0</v>
      </c>
      <c r="E179" s="105">
        <f>'Индивидуальные КРР'!J181</f>
        <v>0</v>
      </c>
      <c r="F179" s="105">
        <f>'Групповые КРР'!J181</f>
        <v>0</v>
      </c>
      <c r="G179" s="105">
        <f>'Экспертная деятельность'!B180</f>
        <v>0</v>
      </c>
      <c r="H179" s="105">
        <f>'Экспертная деятельность'!C180</f>
        <v>0</v>
      </c>
      <c r="I179" s="105">
        <f>'Экспертная деятельность'!G180</f>
        <v>0</v>
      </c>
    </row>
    <row r="180" spans="1:9" x14ac:dyDescent="0.25">
      <c r="A180" s="105">
        <v>177</v>
      </c>
      <c r="B180" s="105">
        <f>'Групповые консультации'!B182</f>
        <v>0</v>
      </c>
      <c r="C180" s="105">
        <f>Семинары!B181</f>
        <v>0</v>
      </c>
      <c r="D180" s="105">
        <f>Просвещение_профилактика!C182</f>
        <v>0</v>
      </c>
      <c r="E180" s="105">
        <f>'Индивидуальные КРР'!J182</f>
        <v>0</v>
      </c>
      <c r="F180" s="105">
        <f>'Групповые КРР'!J182</f>
        <v>0</v>
      </c>
      <c r="G180" s="105">
        <f>'Экспертная деятельность'!B181</f>
        <v>0</v>
      </c>
      <c r="H180" s="105">
        <f>'Экспертная деятельность'!C181</f>
        <v>0</v>
      </c>
      <c r="I180" s="105">
        <f>'Экспертная деятельность'!G181</f>
        <v>0</v>
      </c>
    </row>
    <row r="181" spans="1:9" x14ac:dyDescent="0.25">
      <c r="A181" s="105">
        <v>178</v>
      </c>
      <c r="B181" s="105">
        <f>'Групповые консультации'!B183</f>
        <v>0</v>
      </c>
      <c r="C181" s="105">
        <f>Семинары!B182</f>
        <v>0</v>
      </c>
      <c r="D181" s="105">
        <f>Просвещение_профилактика!C183</f>
        <v>0</v>
      </c>
      <c r="E181" s="105">
        <f>'Индивидуальные КРР'!J183</f>
        <v>0</v>
      </c>
      <c r="F181" s="105">
        <f>'Групповые КРР'!J183</f>
        <v>0</v>
      </c>
      <c r="G181" s="105">
        <f>'Экспертная деятельность'!B182</f>
        <v>0</v>
      </c>
      <c r="H181" s="105">
        <f>'Экспертная деятельность'!C182</f>
        <v>0</v>
      </c>
      <c r="I181" s="105">
        <f>'Экспертная деятельность'!G182</f>
        <v>0</v>
      </c>
    </row>
    <row r="182" spans="1:9" x14ac:dyDescent="0.25">
      <c r="A182" s="105">
        <v>179</v>
      </c>
      <c r="B182" s="105">
        <f>'Групповые консультации'!B184</f>
        <v>0</v>
      </c>
      <c r="C182" s="105">
        <f>Семинары!B183</f>
        <v>0</v>
      </c>
      <c r="D182" s="105">
        <f>Просвещение_профилактика!C184</f>
        <v>0</v>
      </c>
      <c r="E182" s="105">
        <f>'Индивидуальные КРР'!J184</f>
        <v>0</v>
      </c>
      <c r="F182" s="105">
        <f>'Групповые КРР'!J184</f>
        <v>0</v>
      </c>
      <c r="G182" s="105">
        <f>'Экспертная деятельность'!B183</f>
        <v>0</v>
      </c>
      <c r="H182" s="105">
        <f>'Экспертная деятельность'!C183</f>
        <v>0</v>
      </c>
      <c r="I182" s="105">
        <f>'Экспертная деятельность'!G183</f>
        <v>0</v>
      </c>
    </row>
    <row r="183" spans="1:9" x14ac:dyDescent="0.25">
      <c r="A183" s="105">
        <v>180</v>
      </c>
      <c r="B183" s="105">
        <f>'Групповые консультации'!B185</f>
        <v>0</v>
      </c>
      <c r="C183" s="105">
        <f>Семинары!B184</f>
        <v>0</v>
      </c>
      <c r="D183" s="105">
        <f>Просвещение_профилактика!C185</f>
        <v>0</v>
      </c>
      <c r="E183" s="105">
        <f>'Индивидуальные КРР'!J185</f>
        <v>0</v>
      </c>
      <c r="F183" s="105">
        <f>'Групповые КРР'!J185</f>
        <v>0</v>
      </c>
      <c r="G183" s="105">
        <f>'Экспертная деятельность'!B184</f>
        <v>0</v>
      </c>
      <c r="H183" s="105">
        <f>'Экспертная деятельность'!C184</f>
        <v>0</v>
      </c>
      <c r="I183" s="105">
        <f>'Экспертная деятельность'!G184</f>
        <v>0</v>
      </c>
    </row>
    <row r="184" spans="1:9" x14ac:dyDescent="0.25">
      <c r="A184" s="105">
        <v>181</v>
      </c>
      <c r="B184" s="105">
        <f>'Групповые консультации'!B186</f>
        <v>0</v>
      </c>
      <c r="C184" s="105">
        <f>Семинары!B185</f>
        <v>0</v>
      </c>
      <c r="D184" s="105">
        <f>Просвещение_профилактика!C186</f>
        <v>0</v>
      </c>
      <c r="E184" s="105">
        <f>'Индивидуальные КРР'!J186</f>
        <v>0</v>
      </c>
      <c r="F184" s="105">
        <f>'Групповые КРР'!J186</f>
        <v>0</v>
      </c>
      <c r="G184" s="105">
        <f>'Экспертная деятельность'!B185</f>
        <v>0</v>
      </c>
      <c r="H184" s="105">
        <f>'Экспертная деятельность'!C185</f>
        <v>0</v>
      </c>
      <c r="I184" s="105">
        <f>'Экспертная деятельность'!G185</f>
        <v>0</v>
      </c>
    </row>
    <row r="185" spans="1:9" x14ac:dyDescent="0.25">
      <c r="A185" s="105">
        <v>182</v>
      </c>
      <c r="B185" s="105">
        <f>'Групповые консультации'!B187</f>
        <v>0</v>
      </c>
      <c r="C185" s="105">
        <f>Семинары!B186</f>
        <v>0</v>
      </c>
      <c r="D185" s="105">
        <f>Просвещение_профилактика!C187</f>
        <v>0</v>
      </c>
      <c r="E185" s="105">
        <f>'Индивидуальные КРР'!J187</f>
        <v>0</v>
      </c>
      <c r="F185" s="105">
        <f>'Групповые КРР'!J187</f>
        <v>0</v>
      </c>
      <c r="G185" s="105">
        <f>'Экспертная деятельность'!B186</f>
        <v>0</v>
      </c>
      <c r="H185" s="105">
        <f>'Экспертная деятельность'!C186</f>
        <v>0</v>
      </c>
      <c r="I185" s="105">
        <f>'Экспертная деятельность'!G186</f>
        <v>0</v>
      </c>
    </row>
    <row r="186" spans="1:9" x14ac:dyDescent="0.25">
      <c r="A186" s="105">
        <v>183</v>
      </c>
      <c r="B186" s="105">
        <f>'Групповые консультации'!B188</f>
        <v>0</v>
      </c>
      <c r="C186" s="105">
        <f>Семинары!B187</f>
        <v>0</v>
      </c>
      <c r="D186" s="105">
        <f>Просвещение_профилактика!C188</f>
        <v>0</v>
      </c>
      <c r="E186" s="105">
        <f>'Индивидуальные КРР'!J188</f>
        <v>0</v>
      </c>
      <c r="F186" s="105">
        <f>'Групповые КРР'!J188</f>
        <v>0</v>
      </c>
      <c r="G186" s="105">
        <f>'Экспертная деятельность'!B187</f>
        <v>0</v>
      </c>
      <c r="H186" s="105">
        <f>'Экспертная деятельность'!C187</f>
        <v>0</v>
      </c>
      <c r="I186" s="105">
        <f>'Экспертная деятельность'!G187</f>
        <v>0</v>
      </c>
    </row>
    <row r="187" spans="1:9" x14ac:dyDescent="0.25">
      <c r="A187" s="105">
        <v>184</v>
      </c>
      <c r="B187" s="105">
        <f>'Групповые консультации'!B189</f>
        <v>0</v>
      </c>
      <c r="C187" s="105">
        <f>Семинары!B188</f>
        <v>0</v>
      </c>
      <c r="D187" s="105">
        <f>Просвещение_профилактика!C189</f>
        <v>0</v>
      </c>
      <c r="E187" s="105">
        <f>'Индивидуальные КРР'!J189</f>
        <v>0</v>
      </c>
      <c r="F187" s="105">
        <f>'Групповые КРР'!J189</f>
        <v>0</v>
      </c>
      <c r="G187" s="105">
        <f>'Экспертная деятельность'!B188</f>
        <v>0</v>
      </c>
      <c r="H187" s="105">
        <f>'Экспертная деятельность'!C188</f>
        <v>0</v>
      </c>
      <c r="I187" s="105">
        <f>'Экспертная деятельность'!G188</f>
        <v>0</v>
      </c>
    </row>
    <row r="188" spans="1:9" x14ac:dyDescent="0.25">
      <c r="A188" s="105">
        <v>185</v>
      </c>
      <c r="B188" s="105">
        <f>'Групповые консультации'!B190</f>
        <v>0</v>
      </c>
      <c r="C188" s="105">
        <f>Семинары!B189</f>
        <v>0</v>
      </c>
      <c r="D188" s="105">
        <f>Просвещение_профилактика!C190</f>
        <v>0</v>
      </c>
      <c r="E188" s="105">
        <f>'Индивидуальные КРР'!J190</f>
        <v>0</v>
      </c>
      <c r="F188" s="105">
        <f>'Групповые КРР'!J190</f>
        <v>0</v>
      </c>
      <c r="G188" s="105">
        <f>'Экспертная деятельность'!B189</f>
        <v>0</v>
      </c>
      <c r="H188" s="105">
        <f>'Экспертная деятельность'!C189</f>
        <v>0</v>
      </c>
      <c r="I188" s="105">
        <f>'Экспертная деятельность'!G189</f>
        <v>0</v>
      </c>
    </row>
    <row r="189" spans="1:9" x14ac:dyDescent="0.25">
      <c r="A189" s="105">
        <v>186</v>
      </c>
      <c r="B189" s="105">
        <f>'Групповые консультации'!B191</f>
        <v>0</v>
      </c>
      <c r="C189" s="105">
        <f>Семинары!B190</f>
        <v>0</v>
      </c>
      <c r="D189" s="105">
        <f>Просвещение_профилактика!C191</f>
        <v>0</v>
      </c>
      <c r="E189" s="105">
        <f>'Индивидуальные КРР'!J191</f>
        <v>0</v>
      </c>
      <c r="F189" s="105">
        <f>'Групповые КРР'!J191</f>
        <v>0</v>
      </c>
      <c r="G189" s="105">
        <f>'Экспертная деятельность'!B190</f>
        <v>0</v>
      </c>
      <c r="H189" s="105">
        <f>'Экспертная деятельность'!C190</f>
        <v>0</v>
      </c>
      <c r="I189" s="105">
        <f>'Экспертная деятельность'!G190</f>
        <v>0</v>
      </c>
    </row>
    <row r="190" spans="1:9" x14ac:dyDescent="0.25">
      <c r="A190" s="105">
        <v>187</v>
      </c>
      <c r="B190" s="105">
        <f>'Групповые консультации'!B192</f>
        <v>0</v>
      </c>
      <c r="C190" s="105">
        <f>Семинары!B191</f>
        <v>0</v>
      </c>
      <c r="D190" s="105">
        <f>Просвещение_профилактика!C192</f>
        <v>0</v>
      </c>
      <c r="E190" s="105">
        <f>'Индивидуальные КРР'!J192</f>
        <v>0</v>
      </c>
      <c r="F190" s="105">
        <f>'Групповые КРР'!J192</f>
        <v>0</v>
      </c>
      <c r="G190" s="105">
        <f>'Экспертная деятельность'!B191</f>
        <v>0</v>
      </c>
      <c r="H190" s="105">
        <f>'Экспертная деятельность'!C191</f>
        <v>0</v>
      </c>
      <c r="I190" s="105">
        <f>'Экспертная деятельность'!G191</f>
        <v>0</v>
      </c>
    </row>
    <row r="191" spans="1:9" x14ac:dyDescent="0.25">
      <c r="A191" s="105">
        <v>188</v>
      </c>
      <c r="B191" s="105">
        <f>'Групповые консультации'!B193</f>
        <v>0</v>
      </c>
      <c r="C191" s="105">
        <f>Семинары!B192</f>
        <v>0</v>
      </c>
      <c r="D191" s="105">
        <f>Просвещение_профилактика!C193</f>
        <v>0</v>
      </c>
      <c r="E191" s="105">
        <f>'Индивидуальные КРР'!J193</f>
        <v>0</v>
      </c>
      <c r="F191" s="105">
        <f>'Групповые КРР'!J193</f>
        <v>0</v>
      </c>
      <c r="G191" s="105">
        <f>'Экспертная деятельность'!B192</f>
        <v>0</v>
      </c>
      <c r="H191" s="105">
        <f>'Экспертная деятельность'!C192</f>
        <v>0</v>
      </c>
      <c r="I191" s="105">
        <f>'Экспертная деятельность'!G192</f>
        <v>0</v>
      </c>
    </row>
    <row r="192" spans="1:9" x14ac:dyDescent="0.25">
      <c r="A192" s="105">
        <v>189</v>
      </c>
      <c r="B192" s="105">
        <f>'Групповые консультации'!B194</f>
        <v>0</v>
      </c>
      <c r="C192" s="105">
        <f>Семинары!B193</f>
        <v>0</v>
      </c>
      <c r="D192" s="105">
        <f>Просвещение_профилактика!C194</f>
        <v>0</v>
      </c>
      <c r="E192" s="105">
        <f>'Индивидуальные КРР'!J194</f>
        <v>0</v>
      </c>
      <c r="F192" s="105">
        <f>'Групповые КРР'!J194</f>
        <v>0</v>
      </c>
      <c r="G192" s="105">
        <f>'Экспертная деятельность'!B193</f>
        <v>0</v>
      </c>
      <c r="H192" s="105">
        <f>'Экспертная деятельность'!C193</f>
        <v>0</v>
      </c>
      <c r="I192" s="105">
        <f>'Экспертная деятельность'!G193</f>
        <v>0</v>
      </c>
    </row>
    <row r="193" spans="1:9" x14ac:dyDescent="0.25">
      <c r="A193" s="105">
        <v>190</v>
      </c>
      <c r="B193" s="105">
        <f>'Групповые консультации'!B195</f>
        <v>0</v>
      </c>
      <c r="C193" s="105">
        <f>Семинары!B194</f>
        <v>0</v>
      </c>
      <c r="D193" s="105">
        <f>Просвещение_профилактика!C195</f>
        <v>0</v>
      </c>
      <c r="E193" s="105">
        <f>'Индивидуальные КРР'!J195</f>
        <v>0</v>
      </c>
      <c r="F193" s="105">
        <f>'Групповые КРР'!J195</f>
        <v>0</v>
      </c>
      <c r="G193" s="105">
        <f>'Экспертная деятельность'!B194</f>
        <v>0</v>
      </c>
      <c r="H193" s="105">
        <f>'Экспертная деятельность'!C194</f>
        <v>0</v>
      </c>
      <c r="I193" s="105">
        <f>'Экспертная деятельность'!G194</f>
        <v>0</v>
      </c>
    </row>
    <row r="194" spans="1:9" x14ac:dyDescent="0.25">
      <c r="A194" s="105">
        <v>191</v>
      </c>
      <c r="B194" s="105">
        <f>'Групповые консультации'!B196</f>
        <v>0</v>
      </c>
      <c r="C194" s="105">
        <f>Семинары!B195</f>
        <v>0</v>
      </c>
      <c r="D194" s="105">
        <f>Просвещение_профилактика!C196</f>
        <v>0</v>
      </c>
      <c r="E194" s="105">
        <f>'Индивидуальные КРР'!J196</f>
        <v>0</v>
      </c>
      <c r="F194" s="105">
        <f>'Групповые КРР'!J196</f>
        <v>0</v>
      </c>
      <c r="G194" s="105">
        <f>'Экспертная деятельность'!B195</f>
        <v>0</v>
      </c>
      <c r="H194" s="105">
        <f>'Экспертная деятельность'!C195</f>
        <v>0</v>
      </c>
      <c r="I194" s="105">
        <f>'Экспертная деятельность'!G195</f>
        <v>0</v>
      </c>
    </row>
    <row r="195" spans="1:9" x14ac:dyDescent="0.25">
      <c r="A195" s="105">
        <v>192</v>
      </c>
      <c r="B195" s="105">
        <f>'Групповые консультации'!B197</f>
        <v>0</v>
      </c>
      <c r="C195" s="105">
        <f>Семинары!B196</f>
        <v>0</v>
      </c>
      <c r="D195" s="105">
        <f>Просвещение_профилактика!C197</f>
        <v>0</v>
      </c>
      <c r="E195" s="105">
        <f>'Индивидуальные КРР'!J197</f>
        <v>0</v>
      </c>
      <c r="F195" s="105">
        <f>'Групповые КРР'!J197</f>
        <v>0</v>
      </c>
      <c r="G195" s="105">
        <f>'Экспертная деятельность'!B196</f>
        <v>0</v>
      </c>
      <c r="H195" s="105">
        <f>'Экспертная деятельность'!C196</f>
        <v>0</v>
      </c>
      <c r="I195" s="105">
        <f>'Экспертная деятельность'!G196</f>
        <v>0</v>
      </c>
    </row>
    <row r="196" spans="1:9" x14ac:dyDescent="0.25">
      <c r="A196" s="105">
        <v>193</v>
      </c>
      <c r="B196" s="105">
        <f>'Групповые консультации'!B198</f>
        <v>0</v>
      </c>
      <c r="C196" s="105">
        <f>Семинары!B197</f>
        <v>0</v>
      </c>
      <c r="D196" s="105">
        <f>Просвещение_профилактика!C198</f>
        <v>0</v>
      </c>
      <c r="E196" s="105">
        <f>'Индивидуальные КРР'!J198</f>
        <v>0</v>
      </c>
      <c r="F196" s="105">
        <f>'Групповые КРР'!J198</f>
        <v>0</v>
      </c>
      <c r="G196" s="105">
        <f>'Экспертная деятельность'!B197</f>
        <v>0</v>
      </c>
      <c r="H196" s="105">
        <f>'Экспертная деятельность'!C197</f>
        <v>0</v>
      </c>
      <c r="I196" s="105">
        <f>'Экспертная деятельность'!G197</f>
        <v>0</v>
      </c>
    </row>
    <row r="197" spans="1:9" x14ac:dyDescent="0.25">
      <c r="A197" s="105">
        <v>194</v>
      </c>
      <c r="B197" s="105">
        <f>'Групповые консультации'!B199</f>
        <v>0</v>
      </c>
      <c r="C197" s="105">
        <f>Семинары!B198</f>
        <v>0</v>
      </c>
      <c r="D197" s="105">
        <f>Просвещение_профилактика!C199</f>
        <v>0</v>
      </c>
      <c r="E197" s="105">
        <f>'Индивидуальные КРР'!J199</f>
        <v>0</v>
      </c>
      <c r="F197" s="105">
        <f>'Групповые КРР'!J199</f>
        <v>0</v>
      </c>
      <c r="G197" s="105">
        <f>'Экспертная деятельность'!B198</f>
        <v>0</v>
      </c>
      <c r="H197" s="105">
        <f>'Экспертная деятельность'!C198</f>
        <v>0</v>
      </c>
      <c r="I197" s="105">
        <f>'Экспертная деятельность'!G198</f>
        <v>0</v>
      </c>
    </row>
    <row r="198" spans="1:9" x14ac:dyDescent="0.25">
      <c r="A198" s="105">
        <v>195</v>
      </c>
      <c r="B198" s="105">
        <f>'Групповые консультации'!B200</f>
        <v>0</v>
      </c>
      <c r="C198" s="105">
        <f>Семинары!B199</f>
        <v>0</v>
      </c>
      <c r="D198" s="105">
        <f>Просвещение_профилактика!C200</f>
        <v>0</v>
      </c>
      <c r="E198" s="105">
        <f>'Индивидуальные КРР'!J200</f>
        <v>0</v>
      </c>
      <c r="F198" s="105">
        <f>'Групповые КРР'!J200</f>
        <v>0</v>
      </c>
      <c r="G198" s="105">
        <f>'Экспертная деятельность'!B199</f>
        <v>0</v>
      </c>
      <c r="H198" s="105">
        <f>'Экспертная деятельность'!C199</f>
        <v>0</v>
      </c>
      <c r="I198" s="105">
        <f>'Экспертная деятельность'!G199</f>
        <v>0</v>
      </c>
    </row>
    <row r="199" spans="1:9" x14ac:dyDescent="0.25">
      <c r="A199" s="105">
        <v>196</v>
      </c>
      <c r="B199" s="105">
        <f>'Групповые консультации'!B201</f>
        <v>0</v>
      </c>
      <c r="C199" s="105">
        <f>Семинары!B200</f>
        <v>0</v>
      </c>
      <c r="D199" s="105">
        <f>Просвещение_профилактика!C201</f>
        <v>0</v>
      </c>
      <c r="E199" s="105">
        <f>'Индивидуальные КРР'!J201</f>
        <v>0</v>
      </c>
      <c r="F199" s="105">
        <f>'Групповые КРР'!J201</f>
        <v>0</v>
      </c>
      <c r="G199" s="105">
        <f>'Экспертная деятельность'!B200</f>
        <v>0</v>
      </c>
      <c r="H199" s="105">
        <f>'Экспертная деятельность'!C200</f>
        <v>0</v>
      </c>
      <c r="I199" s="105">
        <f>'Экспертная деятельность'!G200</f>
        <v>0</v>
      </c>
    </row>
    <row r="200" spans="1:9" x14ac:dyDescent="0.25">
      <c r="A200" s="105">
        <v>197</v>
      </c>
      <c r="B200" s="105">
        <f>'Групповые консультации'!B202</f>
        <v>0</v>
      </c>
      <c r="C200" s="105">
        <f>Семинары!B201</f>
        <v>0</v>
      </c>
      <c r="D200" s="105">
        <f>Просвещение_профилактика!C202</f>
        <v>0</v>
      </c>
      <c r="E200" s="105">
        <f>'Индивидуальные КРР'!J202</f>
        <v>0</v>
      </c>
      <c r="F200" s="105">
        <f>'Групповые КРР'!J202</f>
        <v>0</v>
      </c>
      <c r="G200" s="105">
        <f>'Экспертная деятельность'!B201</f>
        <v>0</v>
      </c>
      <c r="H200" s="105">
        <f>'Экспертная деятельность'!C201</f>
        <v>0</v>
      </c>
      <c r="I200" s="105">
        <f>'Экспертная деятельность'!G201</f>
        <v>0</v>
      </c>
    </row>
    <row r="201" spans="1:9" x14ac:dyDescent="0.25">
      <c r="A201" s="105">
        <v>198</v>
      </c>
      <c r="B201" s="105">
        <f>'Групповые консультации'!B203</f>
        <v>0</v>
      </c>
      <c r="C201" s="105">
        <f>Семинары!B202</f>
        <v>0</v>
      </c>
      <c r="D201" s="105">
        <f>Просвещение_профилактика!C203</f>
        <v>0</v>
      </c>
      <c r="E201" s="105">
        <f>'Индивидуальные КРР'!J203</f>
        <v>0</v>
      </c>
      <c r="F201" s="105">
        <f>'Групповые КРР'!J203</f>
        <v>0</v>
      </c>
      <c r="G201" s="105">
        <f>'Экспертная деятельность'!B202</f>
        <v>0</v>
      </c>
      <c r="H201" s="105">
        <f>'Экспертная деятельность'!C202</f>
        <v>0</v>
      </c>
      <c r="I201" s="105">
        <f>'Экспертная деятельность'!G202</f>
        <v>0</v>
      </c>
    </row>
    <row r="202" spans="1:9" x14ac:dyDescent="0.25">
      <c r="A202" s="105">
        <v>199</v>
      </c>
      <c r="B202" s="105">
        <f>'Групповые консультации'!B204</f>
        <v>0</v>
      </c>
      <c r="C202" s="105">
        <f>Семинары!B203</f>
        <v>0</v>
      </c>
      <c r="D202" s="105">
        <f>Просвещение_профилактика!C204</f>
        <v>0</v>
      </c>
      <c r="E202" s="105">
        <f>'Индивидуальные КРР'!J204</f>
        <v>0</v>
      </c>
      <c r="F202" s="105">
        <f>'Групповые КРР'!J204</f>
        <v>0</v>
      </c>
      <c r="G202" s="105">
        <f>'Экспертная деятельность'!B203</f>
        <v>0</v>
      </c>
      <c r="H202" s="105">
        <f>'Экспертная деятельность'!C203</f>
        <v>0</v>
      </c>
      <c r="I202" s="105">
        <f>'Экспертная деятельность'!G203</f>
        <v>0</v>
      </c>
    </row>
    <row r="203" spans="1:9" x14ac:dyDescent="0.25">
      <c r="A203" s="105">
        <v>200</v>
      </c>
      <c r="B203" s="105">
        <f>'Групповые консультации'!B205</f>
        <v>0</v>
      </c>
      <c r="C203" s="105">
        <f>Семинары!B204</f>
        <v>0</v>
      </c>
      <c r="D203" s="105">
        <f>Просвещение_профилактика!C205</f>
        <v>0</v>
      </c>
      <c r="E203" s="105">
        <f>'Индивидуальные КРР'!J205</f>
        <v>0</v>
      </c>
      <c r="F203" s="105">
        <f>'Групповые КРР'!J205</f>
        <v>0</v>
      </c>
      <c r="G203" s="105">
        <f>'Экспертная деятельность'!B204</f>
        <v>0</v>
      </c>
      <c r="H203" s="105">
        <f>'Экспертная деятельность'!C204</f>
        <v>0</v>
      </c>
      <c r="I203" s="105">
        <f>'Экспертная деятельность'!G204</f>
        <v>0</v>
      </c>
    </row>
    <row r="204" spans="1:9" x14ac:dyDescent="0.25">
      <c r="A204" s="105">
        <v>201</v>
      </c>
      <c r="B204" s="105">
        <f>'Групповые консультации'!B206</f>
        <v>0</v>
      </c>
      <c r="C204" s="105">
        <f>Семинары!B205</f>
        <v>0</v>
      </c>
      <c r="D204" s="105">
        <f>Просвещение_профилактика!C206</f>
        <v>0</v>
      </c>
      <c r="E204" s="105">
        <f>'Индивидуальные КРР'!J206</f>
        <v>0</v>
      </c>
      <c r="F204" s="105">
        <f>'Групповые КРР'!J206</f>
        <v>0</v>
      </c>
      <c r="G204" s="105">
        <f>'Экспертная деятельность'!B205</f>
        <v>0</v>
      </c>
      <c r="H204" s="105">
        <f>'Экспертная деятельность'!C205</f>
        <v>0</v>
      </c>
      <c r="I204" s="105">
        <f>'Экспертная деятельность'!G205</f>
        <v>0</v>
      </c>
    </row>
    <row r="205" spans="1:9" x14ac:dyDescent="0.25">
      <c r="A205" s="105">
        <v>202</v>
      </c>
      <c r="B205" s="105">
        <f>'Групповые консультации'!B207</f>
        <v>0</v>
      </c>
      <c r="C205" s="105">
        <f>Семинары!B206</f>
        <v>0</v>
      </c>
      <c r="D205" s="105">
        <f>Просвещение_профилактика!C207</f>
        <v>0</v>
      </c>
      <c r="E205" s="105">
        <f>'Индивидуальные КРР'!J207</f>
        <v>0</v>
      </c>
      <c r="F205" s="105">
        <f>'Групповые КРР'!J207</f>
        <v>0</v>
      </c>
      <c r="G205" s="105">
        <f>'Экспертная деятельность'!B206</f>
        <v>0</v>
      </c>
      <c r="H205" s="105">
        <f>'Экспертная деятельность'!C206</f>
        <v>0</v>
      </c>
      <c r="I205" s="105">
        <f>'Экспертная деятельность'!G206</f>
        <v>0</v>
      </c>
    </row>
    <row r="206" spans="1:9" x14ac:dyDescent="0.25">
      <c r="A206" s="105">
        <v>203</v>
      </c>
      <c r="B206" s="105">
        <f>'Групповые консультации'!B208</f>
        <v>0</v>
      </c>
      <c r="C206" s="105">
        <f>Семинары!B207</f>
        <v>0</v>
      </c>
      <c r="D206" s="105">
        <f>Просвещение_профилактика!C208</f>
        <v>0</v>
      </c>
      <c r="E206" s="105">
        <f>'Индивидуальные КРР'!J208</f>
        <v>0</v>
      </c>
      <c r="F206" s="105">
        <f>'Групповые КРР'!J208</f>
        <v>0</v>
      </c>
      <c r="G206" s="105">
        <f>'Экспертная деятельность'!B207</f>
        <v>0</v>
      </c>
      <c r="H206" s="105">
        <f>'Экспертная деятельность'!C207</f>
        <v>0</v>
      </c>
      <c r="I206" s="105">
        <f>'Экспертная деятельность'!G207</f>
        <v>0</v>
      </c>
    </row>
    <row r="207" spans="1:9" x14ac:dyDescent="0.25">
      <c r="A207" s="105">
        <v>204</v>
      </c>
      <c r="B207" s="105">
        <f>'Групповые консультации'!B209</f>
        <v>0</v>
      </c>
      <c r="C207" s="105">
        <f>Семинары!B208</f>
        <v>0</v>
      </c>
      <c r="D207" s="105">
        <f>Просвещение_профилактика!C209</f>
        <v>0</v>
      </c>
      <c r="E207" s="105">
        <f>'Индивидуальные КРР'!J209</f>
        <v>0</v>
      </c>
      <c r="F207" s="105">
        <f>'Групповые КРР'!J209</f>
        <v>0</v>
      </c>
      <c r="G207" s="105">
        <f>'Экспертная деятельность'!B208</f>
        <v>0</v>
      </c>
      <c r="H207" s="105">
        <f>'Экспертная деятельность'!C208</f>
        <v>0</v>
      </c>
      <c r="I207" s="105">
        <f>'Экспертная деятельность'!G208</f>
        <v>0</v>
      </c>
    </row>
    <row r="208" spans="1:9" x14ac:dyDescent="0.25">
      <c r="A208" s="105">
        <v>205</v>
      </c>
      <c r="B208" s="105">
        <f>'Групповые консультации'!B210</f>
        <v>0</v>
      </c>
      <c r="C208" s="105">
        <f>Семинары!B209</f>
        <v>0</v>
      </c>
      <c r="D208" s="105">
        <f>Просвещение_профилактика!C210</f>
        <v>0</v>
      </c>
      <c r="E208" s="105">
        <f>'Индивидуальные КРР'!J210</f>
        <v>0</v>
      </c>
      <c r="F208" s="105">
        <f>'Групповые КРР'!J210</f>
        <v>0</v>
      </c>
      <c r="G208" s="105">
        <f>'Экспертная деятельность'!B209</f>
        <v>0</v>
      </c>
      <c r="H208" s="105">
        <f>'Экспертная деятельность'!C209</f>
        <v>0</v>
      </c>
      <c r="I208" s="105">
        <f>'Экспертная деятельность'!G209</f>
        <v>0</v>
      </c>
    </row>
    <row r="209" spans="1:9" x14ac:dyDescent="0.25">
      <c r="A209" s="105">
        <v>206</v>
      </c>
      <c r="B209" s="105">
        <f>'Групповые консультации'!B211</f>
        <v>0</v>
      </c>
      <c r="C209" s="105">
        <f>Семинары!B210</f>
        <v>0</v>
      </c>
      <c r="D209" s="105">
        <f>Просвещение_профилактика!C211</f>
        <v>0</v>
      </c>
      <c r="E209" s="105">
        <f>'Индивидуальные КРР'!J211</f>
        <v>0</v>
      </c>
      <c r="F209" s="105">
        <f>'Групповые КРР'!J211</f>
        <v>0</v>
      </c>
      <c r="G209" s="105">
        <f>'Экспертная деятельность'!B210</f>
        <v>0</v>
      </c>
      <c r="H209" s="105">
        <f>'Экспертная деятельность'!C210</f>
        <v>0</v>
      </c>
      <c r="I209" s="105">
        <f>'Экспертная деятельность'!G210</f>
        <v>0</v>
      </c>
    </row>
    <row r="210" spans="1:9" x14ac:dyDescent="0.25">
      <c r="A210" s="105">
        <v>207</v>
      </c>
      <c r="B210" s="105">
        <f>'Групповые консультации'!B212</f>
        <v>0</v>
      </c>
      <c r="C210" s="105">
        <f>Семинары!B211</f>
        <v>0</v>
      </c>
      <c r="D210" s="105">
        <f>Просвещение_профилактика!C212</f>
        <v>0</v>
      </c>
      <c r="E210" s="105">
        <f>'Индивидуальные КРР'!J212</f>
        <v>0</v>
      </c>
      <c r="F210" s="105">
        <f>'Групповые КРР'!J212</f>
        <v>0</v>
      </c>
      <c r="G210" s="105">
        <f>'Экспертная деятельность'!B211</f>
        <v>0</v>
      </c>
      <c r="H210" s="105">
        <f>'Экспертная деятельность'!C211</f>
        <v>0</v>
      </c>
      <c r="I210" s="105">
        <f>'Экспертная деятельность'!G211</f>
        <v>0</v>
      </c>
    </row>
    <row r="211" spans="1:9" x14ac:dyDescent="0.25">
      <c r="A211" s="105">
        <v>208</v>
      </c>
      <c r="B211" s="105">
        <f>'Групповые консультации'!B213</f>
        <v>0</v>
      </c>
      <c r="C211" s="105">
        <f>Семинары!B212</f>
        <v>0</v>
      </c>
      <c r="D211" s="105">
        <f>Просвещение_профилактика!C213</f>
        <v>0</v>
      </c>
      <c r="E211" s="105">
        <f>'Индивидуальные КРР'!J213</f>
        <v>0</v>
      </c>
      <c r="F211" s="105">
        <f>'Групповые КРР'!J213</f>
        <v>0</v>
      </c>
      <c r="G211" s="105">
        <f>'Экспертная деятельность'!B212</f>
        <v>0</v>
      </c>
      <c r="H211" s="105">
        <f>'Экспертная деятельность'!C212</f>
        <v>0</v>
      </c>
      <c r="I211" s="105">
        <f>'Экспертная деятельность'!G212</f>
        <v>0</v>
      </c>
    </row>
    <row r="212" spans="1:9" x14ac:dyDescent="0.25">
      <c r="A212" s="105">
        <v>209</v>
      </c>
      <c r="B212" s="105">
        <f>'Групповые консультации'!B214</f>
        <v>0</v>
      </c>
      <c r="C212" s="105">
        <f>Семинары!B213</f>
        <v>0</v>
      </c>
      <c r="D212" s="105">
        <f>Просвещение_профилактика!C214</f>
        <v>0</v>
      </c>
      <c r="E212" s="105">
        <f>'Индивидуальные КРР'!J214</f>
        <v>0</v>
      </c>
      <c r="F212" s="105">
        <f>'Групповые КРР'!J214</f>
        <v>0</v>
      </c>
      <c r="G212" s="105">
        <f>'Экспертная деятельность'!B213</f>
        <v>0</v>
      </c>
      <c r="H212" s="105">
        <f>'Экспертная деятельность'!C213</f>
        <v>0</v>
      </c>
      <c r="I212" s="105">
        <f>'Экспертная деятельность'!G213</f>
        <v>0</v>
      </c>
    </row>
    <row r="213" spans="1:9" x14ac:dyDescent="0.25">
      <c r="A213" s="105">
        <v>210</v>
      </c>
      <c r="B213" s="105">
        <f>'Групповые консультации'!B215</f>
        <v>0</v>
      </c>
      <c r="C213" s="105">
        <f>Семинары!B214</f>
        <v>0</v>
      </c>
      <c r="D213" s="105">
        <f>Просвещение_профилактика!C215</f>
        <v>0</v>
      </c>
      <c r="E213" s="105">
        <f>'Индивидуальные КРР'!J215</f>
        <v>0</v>
      </c>
      <c r="F213" s="105">
        <f>'Групповые КРР'!J215</f>
        <v>0</v>
      </c>
      <c r="G213" s="105">
        <f>'Экспертная деятельность'!B214</f>
        <v>0</v>
      </c>
      <c r="H213" s="105">
        <f>'Экспертная деятельность'!C214</f>
        <v>0</v>
      </c>
      <c r="I213" s="105">
        <f>'Экспертная деятельность'!G214</f>
        <v>0</v>
      </c>
    </row>
    <row r="214" spans="1:9" x14ac:dyDescent="0.25">
      <c r="A214" s="105">
        <v>211</v>
      </c>
      <c r="B214" s="105">
        <f>'Групповые консультации'!B216</f>
        <v>0</v>
      </c>
      <c r="C214" s="105">
        <f>Семинары!B215</f>
        <v>0</v>
      </c>
      <c r="D214" s="105">
        <f>Просвещение_профилактика!C216</f>
        <v>0</v>
      </c>
      <c r="E214" s="105">
        <f>'Индивидуальные КРР'!J216</f>
        <v>0</v>
      </c>
      <c r="F214" s="105">
        <f>'Групповые КРР'!J216</f>
        <v>0</v>
      </c>
      <c r="G214" s="105">
        <f>'Экспертная деятельность'!B215</f>
        <v>0</v>
      </c>
      <c r="H214" s="105">
        <f>'Экспертная деятельность'!C215</f>
        <v>0</v>
      </c>
      <c r="I214" s="105">
        <f>'Экспертная деятельность'!G215</f>
        <v>0</v>
      </c>
    </row>
    <row r="215" spans="1:9" x14ac:dyDescent="0.25">
      <c r="A215" s="105">
        <v>212</v>
      </c>
      <c r="B215" s="105">
        <f>'Групповые консультации'!B217</f>
        <v>0</v>
      </c>
      <c r="C215" s="105">
        <f>Семинары!B216</f>
        <v>0</v>
      </c>
      <c r="D215" s="105">
        <f>Просвещение_профилактика!C217</f>
        <v>0</v>
      </c>
      <c r="E215" s="105">
        <f>'Индивидуальные КРР'!J217</f>
        <v>0</v>
      </c>
      <c r="F215" s="105">
        <f>'Групповые КРР'!J217</f>
        <v>0</v>
      </c>
      <c r="G215" s="105">
        <f>'Экспертная деятельность'!B216</f>
        <v>0</v>
      </c>
      <c r="H215" s="105">
        <f>'Экспертная деятельность'!C216</f>
        <v>0</v>
      </c>
      <c r="I215" s="105">
        <f>'Экспертная деятельность'!G216</f>
        <v>0</v>
      </c>
    </row>
    <row r="216" spans="1:9" x14ac:dyDescent="0.25">
      <c r="A216" s="105">
        <v>213</v>
      </c>
      <c r="B216" s="105">
        <f>'Групповые консультации'!B218</f>
        <v>0</v>
      </c>
      <c r="C216" s="105">
        <f>Семинары!B217</f>
        <v>0</v>
      </c>
      <c r="D216" s="105">
        <f>Просвещение_профилактика!C218</f>
        <v>0</v>
      </c>
      <c r="E216" s="105">
        <f>'Индивидуальные КРР'!J218</f>
        <v>0</v>
      </c>
      <c r="F216" s="105">
        <f>'Групповые КРР'!J218</f>
        <v>0</v>
      </c>
      <c r="G216" s="105">
        <f>'Экспертная деятельность'!B217</f>
        <v>0</v>
      </c>
      <c r="H216" s="105">
        <f>'Экспертная деятельность'!C217</f>
        <v>0</v>
      </c>
      <c r="I216" s="105">
        <f>'Экспертная деятельность'!G217</f>
        <v>0</v>
      </c>
    </row>
    <row r="217" spans="1:9" x14ac:dyDescent="0.25">
      <c r="A217" s="105">
        <v>214</v>
      </c>
      <c r="B217" s="105">
        <f>'Групповые консультации'!B219</f>
        <v>0</v>
      </c>
      <c r="C217" s="105">
        <f>Семинары!B218</f>
        <v>0</v>
      </c>
      <c r="D217" s="105">
        <f>Просвещение_профилактика!C219</f>
        <v>0</v>
      </c>
      <c r="E217" s="105">
        <f>'Индивидуальные КРР'!J219</f>
        <v>0</v>
      </c>
      <c r="F217" s="105">
        <f>'Групповые КРР'!J219</f>
        <v>0</v>
      </c>
      <c r="G217" s="105">
        <f>'Экспертная деятельность'!B218</f>
        <v>0</v>
      </c>
      <c r="H217" s="105">
        <f>'Экспертная деятельность'!C218</f>
        <v>0</v>
      </c>
      <c r="I217" s="105">
        <f>'Экспертная деятельность'!G218</f>
        <v>0</v>
      </c>
    </row>
    <row r="218" spans="1:9" x14ac:dyDescent="0.25">
      <c r="A218" s="105">
        <v>215</v>
      </c>
      <c r="B218" s="105">
        <f>'Групповые консультации'!B220</f>
        <v>0</v>
      </c>
      <c r="C218" s="105">
        <f>Семинары!B219</f>
        <v>0</v>
      </c>
      <c r="D218" s="105">
        <f>Просвещение_профилактика!C220</f>
        <v>0</v>
      </c>
      <c r="E218" s="105">
        <f>'Индивидуальные КРР'!J220</f>
        <v>0</v>
      </c>
      <c r="F218" s="105">
        <f>'Групповые КРР'!J220</f>
        <v>0</v>
      </c>
      <c r="G218" s="105">
        <f>'Экспертная деятельность'!B219</f>
        <v>0</v>
      </c>
      <c r="H218" s="105">
        <f>'Экспертная деятельность'!C219</f>
        <v>0</v>
      </c>
      <c r="I218" s="105">
        <f>'Экспертная деятельность'!G219</f>
        <v>0</v>
      </c>
    </row>
    <row r="219" spans="1:9" x14ac:dyDescent="0.25">
      <c r="A219" s="105">
        <v>216</v>
      </c>
      <c r="B219" s="105">
        <f>'Групповые консультации'!B221</f>
        <v>0</v>
      </c>
      <c r="C219" s="105">
        <f>Семинары!B220</f>
        <v>0</v>
      </c>
      <c r="D219" s="105">
        <f>Просвещение_профилактика!C221</f>
        <v>0</v>
      </c>
      <c r="E219" s="105">
        <f>'Индивидуальные КРР'!J221</f>
        <v>0</v>
      </c>
      <c r="F219" s="105">
        <f>'Групповые КРР'!J221</f>
        <v>0</v>
      </c>
      <c r="G219" s="105">
        <f>'Экспертная деятельность'!B220</f>
        <v>0</v>
      </c>
      <c r="H219" s="105">
        <f>'Экспертная деятельность'!C220</f>
        <v>0</v>
      </c>
      <c r="I219" s="105">
        <f>'Экспертная деятельность'!G220</f>
        <v>0</v>
      </c>
    </row>
    <row r="220" spans="1:9" x14ac:dyDescent="0.25">
      <c r="A220" s="105">
        <v>217</v>
      </c>
      <c r="B220" s="105">
        <f>'Групповые консультации'!B222</f>
        <v>0</v>
      </c>
      <c r="C220" s="105">
        <f>Семинары!B221</f>
        <v>0</v>
      </c>
      <c r="D220" s="105">
        <f>Просвещение_профилактика!C222</f>
        <v>0</v>
      </c>
      <c r="E220" s="105">
        <f>'Индивидуальные КРР'!J222</f>
        <v>0</v>
      </c>
      <c r="F220" s="105">
        <f>'Групповые КРР'!J222</f>
        <v>0</v>
      </c>
      <c r="G220" s="105">
        <f>'Экспертная деятельность'!B221</f>
        <v>0</v>
      </c>
      <c r="H220" s="105">
        <f>'Экспертная деятельность'!C221</f>
        <v>0</v>
      </c>
      <c r="I220" s="105">
        <f>'Экспертная деятельность'!G221</f>
        <v>0</v>
      </c>
    </row>
    <row r="221" spans="1:9" x14ac:dyDescent="0.25">
      <c r="A221" s="105">
        <v>218</v>
      </c>
      <c r="B221" s="105">
        <f>'Групповые консультации'!B223</f>
        <v>0</v>
      </c>
      <c r="C221" s="105">
        <f>Семинары!B222</f>
        <v>0</v>
      </c>
      <c r="D221" s="105">
        <f>Просвещение_профилактика!C223</f>
        <v>0</v>
      </c>
      <c r="E221" s="105">
        <f>'Индивидуальные КРР'!J223</f>
        <v>0</v>
      </c>
      <c r="F221" s="105">
        <f>'Групповые КРР'!J223</f>
        <v>0</v>
      </c>
      <c r="G221" s="105">
        <f>'Экспертная деятельность'!B222</f>
        <v>0</v>
      </c>
      <c r="H221" s="105">
        <f>'Экспертная деятельность'!C222</f>
        <v>0</v>
      </c>
      <c r="I221" s="105">
        <f>'Экспертная деятельность'!G222</f>
        <v>0</v>
      </c>
    </row>
    <row r="222" spans="1:9" x14ac:dyDescent="0.25">
      <c r="A222" s="105">
        <v>219</v>
      </c>
      <c r="B222" s="105">
        <f>'Групповые консультации'!B224</f>
        <v>0</v>
      </c>
      <c r="C222" s="105">
        <f>Семинары!B223</f>
        <v>0</v>
      </c>
      <c r="D222" s="105">
        <f>Просвещение_профилактика!C224</f>
        <v>0</v>
      </c>
      <c r="E222" s="105">
        <f>'Индивидуальные КРР'!J224</f>
        <v>0</v>
      </c>
      <c r="F222" s="105">
        <f>'Групповые КРР'!J224</f>
        <v>0</v>
      </c>
      <c r="G222" s="105">
        <f>'Экспертная деятельность'!B223</f>
        <v>0</v>
      </c>
      <c r="H222" s="105">
        <f>'Экспертная деятельность'!C223</f>
        <v>0</v>
      </c>
      <c r="I222" s="105">
        <f>'Экспертная деятельность'!G223</f>
        <v>0</v>
      </c>
    </row>
    <row r="223" spans="1:9" x14ac:dyDescent="0.25">
      <c r="A223" s="105">
        <v>220</v>
      </c>
      <c r="B223" s="105">
        <f>'Групповые консультации'!B225</f>
        <v>0</v>
      </c>
      <c r="C223" s="105">
        <f>Семинары!B224</f>
        <v>0</v>
      </c>
      <c r="D223" s="105">
        <f>Просвещение_профилактика!C225</f>
        <v>0</v>
      </c>
      <c r="E223" s="105">
        <f>'Индивидуальные КРР'!J225</f>
        <v>0</v>
      </c>
      <c r="F223" s="105">
        <f>'Групповые КРР'!J225</f>
        <v>0</v>
      </c>
      <c r="G223" s="105">
        <f>'Экспертная деятельность'!B224</f>
        <v>0</v>
      </c>
      <c r="H223" s="105">
        <f>'Экспертная деятельность'!C224</f>
        <v>0</v>
      </c>
      <c r="I223" s="105">
        <f>'Экспертная деятельность'!G224</f>
        <v>0</v>
      </c>
    </row>
    <row r="224" spans="1:9" x14ac:dyDescent="0.25">
      <c r="A224" s="105">
        <v>221</v>
      </c>
      <c r="B224" s="105">
        <f>'Групповые консультации'!B226</f>
        <v>0</v>
      </c>
      <c r="C224" s="105">
        <f>Семинары!B225</f>
        <v>0</v>
      </c>
      <c r="D224" s="105">
        <f>Просвещение_профилактика!C226</f>
        <v>0</v>
      </c>
      <c r="E224" s="105">
        <f>'Индивидуальные КРР'!J226</f>
        <v>0</v>
      </c>
      <c r="F224" s="105">
        <f>'Групповые КРР'!J226</f>
        <v>0</v>
      </c>
      <c r="G224" s="105">
        <f>'Экспертная деятельность'!B225</f>
        <v>0</v>
      </c>
      <c r="H224" s="105">
        <f>'Экспертная деятельность'!C225</f>
        <v>0</v>
      </c>
      <c r="I224" s="105">
        <f>'Экспертная деятельность'!G225</f>
        <v>0</v>
      </c>
    </row>
    <row r="225" spans="1:9" x14ac:dyDescent="0.25">
      <c r="A225" s="105">
        <v>222</v>
      </c>
      <c r="B225" s="105">
        <f>'Групповые консультации'!B227</f>
        <v>0</v>
      </c>
      <c r="C225" s="105">
        <f>Семинары!B226</f>
        <v>0</v>
      </c>
      <c r="D225" s="105">
        <f>Просвещение_профилактика!C227</f>
        <v>0</v>
      </c>
      <c r="E225" s="105">
        <f>'Индивидуальные КРР'!J227</f>
        <v>0</v>
      </c>
      <c r="F225" s="105">
        <f>'Групповые КРР'!J227</f>
        <v>0</v>
      </c>
      <c r="G225" s="105">
        <f>'Экспертная деятельность'!B226</f>
        <v>0</v>
      </c>
      <c r="H225" s="105">
        <f>'Экспертная деятельность'!C226</f>
        <v>0</v>
      </c>
      <c r="I225" s="105">
        <f>'Экспертная деятельность'!G226</f>
        <v>0</v>
      </c>
    </row>
    <row r="226" spans="1:9" x14ac:dyDescent="0.25">
      <c r="A226" s="105">
        <v>223</v>
      </c>
      <c r="B226" s="105">
        <f>'Групповые консультации'!B228</f>
        <v>0</v>
      </c>
      <c r="C226" s="105">
        <f>Семинары!B227</f>
        <v>0</v>
      </c>
      <c r="D226" s="105">
        <f>Просвещение_профилактика!C228</f>
        <v>0</v>
      </c>
      <c r="E226" s="105">
        <f>'Индивидуальные КРР'!J228</f>
        <v>0</v>
      </c>
      <c r="F226" s="105">
        <f>'Групповые КРР'!J228</f>
        <v>0</v>
      </c>
      <c r="G226" s="105">
        <f>'Экспертная деятельность'!B227</f>
        <v>0</v>
      </c>
      <c r="H226" s="105">
        <f>'Экспертная деятельность'!C227</f>
        <v>0</v>
      </c>
      <c r="I226" s="105">
        <f>'Экспертная деятельность'!G227</f>
        <v>0</v>
      </c>
    </row>
    <row r="227" spans="1:9" x14ac:dyDescent="0.25">
      <c r="A227" s="105">
        <v>224</v>
      </c>
      <c r="B227" s="105">
        <f>'Групповые консультации'!B229</f>
        <v>0</v>
      </c>
      <c r="C227" s="105">
        <f>Семинары!B228</f>
        <v>0</v>
      </c>
      <c r="D227" s="105">
        <f>Просвещение_профилактика!C229</f>
        <v>0</v>
      </c>
      <c r="E227" s="105">
        <f>'Индивидуальные КРР'!J229</f>
        <v>0</v>
      </c>
      <c r="F227" s="105">
        <f>'Групповые КРР'!J229</f>
        <v>0</v>
      </c>
      <c r="G227" s="105">
        <f>'Экспертная деятельность'!B228</f>
        <v>0</v>
      </c>
      <c r="H227" s="105">
        <f>'Экспертная деятельность'!C228</f>
        <v>0</v>
      </c>
      <c r="I227" s="105">
        <f>'Экспертная деятельность'!G228</f>
        <v>0</v>
      </c>
    </row>
    <row r="228" spans="1:9" x14ac:dyDescent="0.25">
      <c r="A228" s="105">
        <v>225</v>
      </c>
      <c r="B228" s="105">
        <f>'Групповые консультации'!B230</f>
        <v>0</v>
      </c>
      <c r="C228" s="105">
        <f>Семинары!B229</f>
        <v>0</v>
      </c>
      <c r="D228" s="105">
        <f>Просвещение_профилактика!C230</f>
        <v>0</v>
      </c>
      <c r="E228" s="105">
        <f>'Индивидуальные КРР'!J230</f>
        <v>0</v>
      </c>
      <c r="F228" s="105">
        <f>'Групповые КРР'!J230</f>
        <v>0</v>
      </c>
      <c r="G228" s="105">
        <f>'Экспертная деятельность'!B229</f>
        <v>0</v>
      </c>
      <c r="H228" s="105">
        <f>'Экспертная деятельность'!C229</f>
        <v>0</v>
      </c>
      <c r="I228" s="105">
        <f>'Экспертная деятельность'!G229</f>
        <v>0</v>
      </c>
    </row>
    <row r="229" spans="1:9" x14ac:dyDescent="0.25">
      <c r="A229" s="105">
        <v>226</v>
      </c>
      <c r="B229" s="105">
        <f>'Групповые консультации'!B231</f>
        <v>0</v>
      </c>
      <c r="C229" s="105">
        <f>Семинары!B230</f>
        <v>0</v>
      </c>
      <c r="D229" s="105">
        <f>Просвещение_профилактика!C231</f>
        <v>0</v>
      </c>
      <c r="E229" s="105">
        <f>'Индивидуальные КРР'!J231</f>
        <v>0</v>
      </c>
      <c r="F229" s="105">
        <f>'Групповые КРР'!J231</f>
        <v>0</v>
      </c>
      <c r="G229" s="105">
        <f>'Экспертная деятельность'!B230</f>
        <v>0</v>
      </c>
      <c r="H229" s="105">
        <f>'Экспертная деятельность'!C230</f>
        <v>0</v>
      </c>
      <c r="I229" s="105">
        <f>'Экспертная деятельность'!G230</f>
        <v>0</v>
      </c>
    </row>
    <row r="230" spans="1:9" x14ac:dyDescent="0.25">
      <c r="A230" s="105">
        <v>227</v>
      </c>
      <c r="B230" s="105">
        <f>'Групповые консультации'!B232</f>
        <v>0</v>
      </c>
      <c r="C230" s="105">
        <f>Семинары!B231</f>
        <v>0</v>
      </c>
      <c r="D230" s="105">
        <f>Просвещение_профилактика!C232</f>
        <v>0</v>
      </c>
      <c r="E230" s="105">
        <f>'Индивидуальные КРР'!J232</f>
        <v>0</v>
      </c>
      <c r="F230" s="105">
        <f>'Групповые КРР'!J232</f>
        <v>0</v>
      </c>
      <c r="G230" s="105">
        <f>'Экспертная деятельность'!B231</f>
        <v>0</v>
      </c>
      <c r="H230" s="105">
        <f>'Экспертная деятельность'!C231</f>
        <v>0</v>
      </c>
      <c r="I230" s="105">
        <f>'Экспертная деятельность'!G231</f>
        <v>0</v>
      </c>
    </row>
    <row r="231" spans="1:9" x14ac:dyDescent="0.25">
      <c r="A231" s="105">
        <v>228</v>
      </c>
      <c r="B231" s="105">
        <f>'Групповые консультации'!B233</f>
        <v>0</v>
      </c>
      <c r="C231" s="105">
        <f>Семинары!B232</f>
        <v>0</v>
      </c>
      <c r="D231" s="105">
        <f>Просвещение_профилактика!C233</f>
        <v>0</v>
      </c>
      <c r="E231" s="105">
        <f>'Индивидуальные КРР'!J233</f>
        <v>0</v>
      </c>
      <c r="F231" s="105">
        <f>'Групповые КРР'!J233</f>
        <v>0</v>
      </c>
      <c r="G231" s="105">
        <f>'Экспертная деятельность'!B232</f>
        <v>0</v>
      </c>
      <c r="H231" s="105">
        <f>'Экспертная деятельность'!C232</f>
        <v>0</v>
      </c>
      <c r="I231" s="105">
        <f>'Экспертная деятельность'!G232</f>
        <v>0</v>
      </c>
    </row>
    <row r="232" spans="1:9" x14ac:dyDescent="0.25">
      <c r="A232" s="105">
        <v>229</v>
      </c>
      <c r="B232" s="105">
        <f>'Групповые консультации'!B234</f>
        <v>0</v>
      </c>
      <c r="C232" s="105">
        <f>Семинары!B233</f>
        <v>0</v>
      </c>
      <c r="D232" s="105">
        <f>Просвещение_профилактика!C234</f>
        <v>0</v>
      </c>
      <c r="E232" s="105">
        <f>'Индивидуальные КРР'!J234</f>
        <v>0</v>
      </c>
      <c r="F232" s="105">
        <f>'Групповые КРР'!J234</f>
        <v>0</v>
      </c>
      <c r="G232" s="105">
        <f>'Экспертная деятельность'!B233</f>
        <v>0</v>
      </c>
      <c r="H232" s="105">
        <f>'Экспертная деятельность'!C233</f>
        <v>0</v>
      </c>
      <c r="I232" s="105">
        <f>'Экспертная деятельность'!G233</f>
        <v>0</v>
      </c>
    </row>
    <row r="233" spans="1:9" x14ac:dyDescent="0.25">
      <c r="A233" s="105">
        <v>230</v>
      </c>
      <c r="B233" s="105">
        <f>'Групповые консультации'!B235</f>
        <v>0</v>
      </c>
      <c r="C233" s="105">
        <f>Семинары!B234</f>
        <v>0</v>
      </c>
      <c r="D233" s="105">
        <f>Просвещение_профилактика!C235</f>
        <v>0</v>
      </c>
      <c r="E233" s="105">
        <f>'Индивидуальные КРР'!J235</f>
        <v>0</v>
      </c>
      <c r="F233" s="105">
        <f>'Групповые КРР'!J235</f>
        <v>0</v>
      </c>
      <c r="G233" s="105">
        <f>'Экспертная деятельность'!B234</f>
        <v>0</v>
      </c>
      <c r="H233" s="105">
        <f>'Экспертная деятельность'!C234</f>
        <v>0</v>
      </c>
      <c r="I233" s="105">
        <f>'Экспертная деятельность'!G234</f>
        <v>0</v>
      </c>
    </row>
    <row r="234" spans="1:9" x14ac:dyDescent="0.25">
      <c r="A234" s="105">
        <v>231</v>
      </c>
      <c r="B234" s="105">
        <f>'Групповые консультации'!B236</f>
        <v>0</v>
      </c>
      <c r="C234" s="105">
        <f>Семинары!B235</f>
        <v>0</v>
      </c>
      <c r="D234" s="105">
        <f>Просвещение_профилактика!C236</f>
        <v>0</v>
      </c>
      <c r="E234" s="105">
        <f>'Индивидуальные КРР'!J236</f>
        <v>0</v>
      </c>
      <c r="F234" s="105">
        <f>'Групповые КРР'!J236</f>
        <v>0</v>
      </c>
      <c r="G234" s="105">
        <f>'Экспертная деятельность'!B235</f>
        <v>0</v>
      </c>
      <c r="H234" s="105">
        <f>'Экспертная деятельность'!C235</f>
        <v>0</v>
      </c>
      <c r="I234" s="105">
        <f>'Экспертная деятельность'!G235</f>
        <v>0</v>
      </c>
    </row>
    <row r="235" spans="1:9" x14ac:dyDescent="0.25">
      <c r="A235" s="105">
        <v>232</v>
      </c>
      <c r="B235" s="105">
        <f>'Групповые консультации'!B237</f>
        <v>0</v>
      </c>
      <c r="C235" s="105">
        <f>Семинары!B236</f>
        <v>0</v>
      </c>
      <c r="D235" s="105">
        <f>Просвещение_профилактика!C237</f>
        <v>0</v>
      </c>
      <c r="E235" s="105">
        <f>'Индивидуальные КРР'!J237</f>
        <v>0</v>
      </c>
      <c r="F235" s="105">
        <f>'Групповые КРР'!J237</f>
        <v>0</v>
      </c>
      <c r="G235" s="105">
        <f>'Экспертная деятельность'!B236</f>
        <v>0</v>
      </c>
      <c r="H235" s="105">
        <f>'Экспертная деятельность'!C236</f>
        <v>0</v>
      </c>
      <c r="I235" s="105">
        <f>'Экспертная деятельность'!G236</f>
        <v>0</v>
      </c>
    </row>
    <row r="236" spans="1:9" x14ac:dyDescent="0.25">
      <c r="A236" s="105">
        <v>233</v>
      </c>
      <c r="B236" s="105">
        <f>'Групповые консультации'!B238</f>
        <v>0</v>
      </c>
      <c r="C236" s="105">
        <f>Семинары!B237</f>
        <v>0</v>
      </c>
      <c r="D236" s="105">
        <f>Просвещение_профилактика!C238</f>
        <v>0</v>
      </c>
      <c r="E236" s="105">
        <f>'Индивидуальные КРР'!J238</f>
        <v>0</v>
      </c>
      <c r="F236" s="105">
        <f>'Групповые КРР'!J238</f>
        <v>0</v>
      </c>
      <c r="G236" s="105">
        <f>'Экспертная деятельность'!B237</f>
        <v>0</v>
      </c>
      <c r="H236" s="105">
        <f>'Экспертная деятельность'!C237</f>
        <v>0</v>
      </c>
      <c r="I236" s="105">
        <f>'Экспертная деятельность'!G237</f>
        <v>0</v>
      </c>
    </row>
    <row r="237" spans="1:9" x14ac:dyDescent="0.25">
      <c r="A237" s="105">
        <v>234</v>
      </c>
      <c r="B237" s="105">
        <f>'Групповые консультации'!B239</f>
        <v>0</v>
      </c>
      <c r="C237" s="105">
        <f>Семинары!B238</f>
        <v>0</v>
      </c>
      <c r="D237" s="105">
        <f>Просвещение_профилактика!C239</f>
        <v>0</v>
      </c>
      <c r="E237" s="105">
        <f>'Индивидуальные КРР'!J239</f>
        <v>0</v>
      </c>
      <c r="F237" s="105">
        <f>'Групповые КРР'!J239</f>
        <v>0</v>
      </c>
      <c r="G237" s="105">
        <f>'Экспертная деятельность'!B238</f>
        <v>0</v>
      </c>
      <c r="H237" s="105">
        <f>'Экспертная деятельность'!C238</f>
        <v>0</v>
      </c>
      <c r="I237" s="105">
        <f>'Экспертная деятельность'!G238</f>
        <v>0</v>
      </c>
    </row>
    <row r="238" spans="1:9" x14ac:dyDescent="0.25">
      <c r="A238" s="105">
        <v>235</v>
      </c>
      <c r="B238" s="105">
        <f>'Групповые консультации'!B240</f>
        <v>0</v>
      </c>
      <c r="C238" s="105">
        <f>Семинары!B239</f>
        <v>0</v>
      </c>
      <c r="D238" s="105">
        <f>Просвещение_профилактика!C240</f>
        <v>0</v>
      </c>
      <c r="E238" s="105">
        <f>'Индивидуальные КРР'!J240</f>
        <v>0</v>
      </c>
      <c r="F238" s="105">
        <f>'Групповые КРР'!J240</f>
        <v>0</v>
      </c>
      <c r="G238" s="105">
        <f>'Экспертная деятельность'!B239</f>
        <v>0</v>
      </c>
      <c r="H238" s="105">
        <f>'Экспертная деятельность'!C239</f>
        <v>0</v>
      </c>
      <c r="I238" s="105">
        <f>'Экспертная деятельность'!G239</f>
        <v>0</v>
      </c>
    </row>
    <row r="239" spans="1:9" x14ac:dyDescent="0.25">
      <c r="A239" s="105">
        <v>236</v>
      </c>
      <c r="B239" s="105">
        <f>'Групповые консультации'!B241</f>
        <v>0</v>
      </c>
      <c r="C239" s="105">
        <f>Семинары!B240</f>
        <v>0</v>
      </c>
      <c r="D239" s="105">
        <f>Просвещение_профилактика!C241</f>
        <v>0</v>
      </c>
      <c r="E239" s="105">
        <f>'Индивидуальные КРР'!J241</f>
        <v>0</v>
      </c>
      <c r="F239" s="105">
        <f>'Групповые КРР'!J241</f>
        <v>0</v>
      </c>
      <c r="G239" s="105">
        <f>'Экспертная деятельность'!B240</f>
        <v>0</v>
      </c>
      <c r="H239" s="105">
        <f>'Экспертная деятельность'!C240</f>
        <v>0</v>
      </c>
      <c r="I239" s="105">
        <f>'Экспертная деятельность'!G240</f>
        <v>0</v>
      </c>
    </row>
    <row r="240" spans="1:9" x14ac:dyDescent="0.25">
      <c r="A240" s="105">
        <v>237</v>
      </c>
      <c r="B240" s="105">
        <f>'Групповые консультации'!B242</f>
        <v>0</v>
      </c>
      <c r="C240" s="105">
        <f>Семинары!B241</f>
        <v>0</v>
      </c>
      <c r="D240" s="105">
        <f>Просвещение_профилактика!C242</f>
        <v>0</v>
      </c>
      <c r="E240" s="105">
        <f>'Индивидуальные КРР'!J242</f>
        <v>0</v>
      </c>
      <c r="F240" s="105">
        <f>'Групповые КРР'!J242</f>
        <v>0</v>
      </c>
      <c r="G240" s="105">
        <f>'Экспертная деятельность'!B241</f>
        <v>0</v>
      </c>
      <c r="H240" s="105">
        <f>'Экспертная деятельность'!C241</f>
        <v>0</v>
      </c>
      <c r="I240" s="105">
        <f>'Экспертная деятельность'!G241</f>
        <v>0</v>
      </c>
    </row>
    <row r="241" spans="1:9" x14ac:dyDescent="0.25">
      <c r="A241" s="105">
        <v>238</v>
      </c>
      <c r="B241" s="105">
        <f>'Групповые консультации'!B243</f>
        <v>0</v>
      </c>
      <c r="C241" s="105">
        <f>Семинары!B242</f>
        <v>0</v>
      </c>
      <c r="D241" s="105">
        <f>Просвещение_профилактика!C243</f>
        <v>0</v>
      </c>
      <c r="E241" s="105">
        <f>'Индивидуальные КРР'!J243</f>
        <v>0</v>
      </c>
      <c r="F241" s="105">
        <f>'Групповые КРР'!J243</f>
        <v>0</v>
      </c>
      <c r="G241" s="105">
        <f>'Экспертная деятельность'!B242</f>
        <v>0</v>
      </c>
      <c r="H241" s="105">
        <f>'Экспертная деятельность'!C242</f>
        <v>0</v>
      </c>
      <c r="I241" s="105">
        <f>'Экспертная деятельность'!G242</f>
        <v>0</v>
      </c>
    </row>
    <row r="242" spans="1:9" x14ac:dyDescent="0.25">
      <c r="A242" s="105">
        <v>239</v>
      </c>
      <c r="B242" s="105">
        <f>'Групповые консультации'!B244</f>
        <v>0</v>
      </c>
      <c r="C242" s="105">
        <f>Семинары!B243</f>
        <v>0</v>
      </c>
      <c r="D242" s="105">
        <f>Просвещение_профилактика!C244</f>
        <v>0</v>
      </c>
      <c r="E242" s="105">
        <f>'Индивидуальные КРР'!J244</f>
        <v>0</v>
      </c>
      <c r="F242" s="105">
        <f>'Групповые КРР'!J244</f>
        <v>0</v>
      </c>
      <c r="G242" s="105">
        <f>'Экспертная деятельность'!B243</f>
        <v>0</v>
      </c>
      <c r="H242" s="105">
        <f>'Экспертная деятельность'!C243</f>
        <v>0</v>
      </c>
      <c r="I242" s="105">
        <f>'Экспертная деятельность'!G243</f>
        <v>0</v>
      </c>
    </row>
    <row r="243" spans="1:9" x14ac:dyDescent="0.25">
      <c r="A243" s="105">
        <v>240</v>
      </c>
      <c r="B243" s="105">
        <f>'Групповые консультации'!B245</f>
        <v>0</v>
      </c>
      <c r="C243" s="105">
        <f>Семинары!B244</f>
        <v>0</v>
      </c>
      <c r="D243" s="105">
        <f>Просвещение_профилактика!C245</f>
        <v>0</v>
      </c>
      <c r="E243" s="105">
        <f>'Индивидуальные КРР'!J245</f>
        <v>0</v>
      </c>
      <c r="F243" s="105">
        <f>'Групповые КРР'!J245</f>
        <v>0</v>
      </c>
      <c r="G243" s="105">
        <f>'Экспертная деятельность'!B244</f>
        <v>0</v>
      </c>
      <c r="H243" s="105">
        <f>'Экспертная деятельность'!C244</f>
        <v>0</v>
      </c>
      <c r="I243" s="105">
        <f>'Экспертная деятельность'!G244</f>
        <v>0</v>
      </c>
    </row>
    <row r="244" spans="1:9" x14ac:dyDescent="0.25">
      <c r="A244" s="105">
        <v>241</v>
      </c>
      <c r="B244" s="105">
        <f>'Групповые консультации'!B246</f>
        <v>0</v>
      </c>
      <c r="C244" s="105">
        <f>Семинары!B245</f>
        <v>0</v>
      </c>
      <c r="D244" s="105">
        <f>Просвещение_профилактика!C246</f>
        <v>0</v>
      </c>
      <c r="E244" s="105">
        <f>'Индивидуальные КРР'!J246</f>
        <v>0</v>
      </c>
      <c r="F244" s="105">
        <f>'Групповые КРР'!J246</f>
        <v>0</v>
      </c>
      <c r="G244" s="105">
        <f>'Экспертная деятельность'!B245</f>
        <v>0</v>
      </c>
      <c r="H244" s="105">
        <f>'Экспертная деятельность'!C245</f>
        <v>0</v>
      </c>
      <c r="I244" s="105">
        <f>'Экспертная деятельность'!G245</f>
        <v>0</v>
      </c>
    </row>
    <row r="245" spans="1:9" x14ac:dyDescent="0.25">
      <c r="A245" s="105">
        <v>242</v>
      </c>
      <c r="B245" s="105">
        <f>'Групповые консультации'!B247</f>
        <v>0</v>
      </c>
      <c r="C245" s="105">
        <f>Семинары!B246</f>
        <v>0</v>
      </c>
      <c r="D245" s="105">
        <f>Просвещение_профилактика!C247</f>
        <v>0</v>
      </c>
      <c r="E245" s="105">
        <f>'Индивидуальные КРР'!J247</f>
        <v>0</v>
      </c>
      <c r="F245" s="105">
        <f>'Групповые КРР'!J247</f>
        <v>0</v>
      </c>
      <c r="G245" s="105">
        <f>'Экспертная деятельность'!B246</f>
        <v>0</v>
      </c>
      <c r="H245" s="105">
        <f>'Экспертная деятельность'!C246</f>
        <v>0</v>
      </c>
      <c r="I245" s="105">
        <f>'Экспертная деятельность'!G246</f>
        <v>0</v>
      </c>
    </row>
    <row r="246" spans="1:9" x14ac:dyDescent="0.25">
      <c r="A246" s="105">
        <v>243</v>
      </c>
      <c r="B246" s="105">
        <f>'Групповые консультации'!B248</f>
        <v>0</v>
      </c>
      <c r="C246" s="105">
        <f>Семинары!B247</f>
        <v>0</v>
      </c>
      <c r="D246" s="105">
        <f>Просвещение_профилактика!C248</f>
        <v>0</v>
      </c>
      <c r="E246" s="105">
        <f>'Индивидуальные КРР'!J248</f>
        <v>0</v>
      </c>
      <c r="F246" s="105">
        <f>'Групповые КРР'!J248</f>
        <v>0</v>
      </c>
      <c r="G246" s="105">
        <f>'Экспертная деятельность'!B247</f>
        <v>0</v>
      </c>
      <c r="H246" s="105">
        <f>'Экспертная деятельность'!C247</f>
        <v>0</v>
      </c>
      <c r="I246" s="105">
        <f>'Экспертная деятельность'!G247</f>
        <v>0</v>
      </c>
    </row>
    <row r="247" spans="1:9" x14ac:dyDescent="0.25">
      <c r="A247" s="105">
        <v>244</v>
      </c>
      <c r="B247" s="105">
        <f>'Групповые консультации'!B249</f>
        <v>0</v>
      </c>
      <c r="C247" s="105">
        <f>Семинары!B248</f>
        <v>0</v>
      </c>
      <c r="D247" s="105">
        <f>Просвещение_профилактика!C249</f>
        <v>0</v>
      </c>
      <c r="E247" s="105">
        <f>'Индивидуальные КРР'!J249</f>
        <v>0</v>
      </c>
      <c r="F247" s="105">
        <f>'Групповые КРР'!J249</f>
        <v>0</v>
      </c>
      <c r="G247" s="105">
        <f>'Экспертная деятельность'!B248</f>
        <v>0</v>
      </c>
      <c r="H247" s="105">
        <f>'Экспертная деятельность'!C248</f>
        <v>0</v>
      </c>
      <c r="I247" s="105">
        <f>'Экспертная деятельность'!G248</f>
        <v>0</v>
      </c>
    </row>
    <row r="248" spans="1:9" x14ac:dyDescent="0.25">
      <c r="A248" s="105">
        <v>245</v>
      </c>
      <c r="B248" s="105">
        <f>'Групповые консультации'!B250</f>
        <v>0</v>
      </c>
      <c r="C248" s="105">
        <f>Семинары!B249</f>
        <v>0</v>
      </c>
      <c r="D248" s="105">
        <f>Просвещение_профилактика!C250</f>
        <v>0</v>
      </c>
      <c r="E248" s="105">
        <f>'Индивидуальные КРР'!J250</f>
        <v>0</v>
      </c>
      <c r="F248" s="105">
        <f>'Групповые КРР'!J250</f>
        <v>0</v>
      </c>
      <c r="G248" s="105">
        <f>'Экспертная деятельность'!B249</f>
        <v>0</v>
      </c>
      <c r="H248" s="105">
        <f>'Экспертная деятельность'!C249</f>
        <v>0</v>
      </c>
      <c r="I248" s="105">
        <f>'Экспертная деятельность'!G249</f>
        <v>0</v>
      </c>
    </row>
    <row r="249" spans="1:9" x14ac:dyDescent="0.25">
      <c r="A249" s="105">
        <v>246</v>
      </c>
      <c r="B249" s="105">
        <f>'Групповые консультации'!B251</f>
        <v>0</v>
      </c>
      <c r="C249" s="105">
        <f>Семинары!B250</f>
        <v>0</v>
      </c>
      <c r="D249" s="105">
        <f>Просвещение_профилактика!C251</f>
        <v>0</v>
      </c>
      <c r="E249" s="105">
        <f>'Индивидуальные КРР'!J251</f>
        <v>0</v>
      </c>
      <c r="F249" s="105">
        <f>'Групповые КРР'!J251</f>
        <v>0</v>
      </c>
      <c r="G249" s="105">
        <f>'Экспертная деятельность'!B250</f>
        <v>0</v>
      </c>
      <c r="H249" s="105">
        <f>'Экспертная деятельность'!C250</f>
        <v>0</v>
      </c>
      <c r="I249" s="105">
        <f>'Экспертная деятельность'!G250</f>
        <v>0</v>
      </c>
    </row>
    <row r="250" spans="1:9" x14ac:dyDescent="0.25">
      <c r="A250" s="105">
        <v>247</v>
      </c>
      <c r="B250" s="105">
        <f>'Групповые консультации'!B252</f>
        <v>0</v>
      </c>
      <c r="C250" s="105">
        <f>Семинары!B251</f>
        <v>0</v>
      </c>
      <c r="D250" s="105">
        <f>Просвещение_профилактика!C252</f>
        <v>0</v>
      </c>
      <c r="E250" s="105">
        <f>'Индивидуальные КРР'!J252</f>
        <v>0</v>
      </c>
      <c r="F250" s="105">
        <f>'Групповые КРР'!J252</f>
        <v>0</v>
      </c>
      <c r="G250" s="105">
        <f>'Экспертная деятельность'!B251</f>
        <v>0</v>
      </c>
      <c r="H250" s="105">
        <f>'Экспертная деятельность'!C251</f>
        <v>0</v>
      </c>
      <c r="I250" s="105">
        <f>'Экспертная деятельность'!G251</f>
        <v>0</v>
      </c>
    </row>
    <row r="251" spans="1:9" x14ac:dyDescent="0.25">
      <c r="A251" s="105">
        <v>248</v>
      </c>
      <c r="B251" s="105">
        <f>'Групповые консультации'!B253</f>
        <v>0</v>
      </c>
      <c r="C251" s="105">
        <f>Семинары!B252</f>
        <v>0</v>
      </c>
      <c r="D251" s="105">
        <f>Просвещение_профилактика!C253</f>
        <v>0</v>
      </c>
      <c r="E251" s="105">
        <f>'Индивидуальные КРР'!J253</f>
        <v>0</v>
      </c>
      <c r="F251" s="105">
        <f>'Групповые КРР'!J253</f>
        <v>0</v>
      </c>
      <c r="G251" s="105">
        <f>'Экспертная деятельность'!B252</f>
        <v>0</v>
      </c>
      <c r="H251" s="105">
        <f>'Экспертная деятельность'!C252</f>
        <v>0</v>
      </c>
      <c r="I251" s="105">
        <f>'Экспертная деятельность'!G252</f>
        <v>0</v>
      </c>
    </row>
    <row r="252" spans="1:9" x14ac:dyDescent="0.25">
      <c r="A252" s="105">
        <v>249</v>
      </c>
      <c r="B252" s="105">
        <f>'Групповые консультации'!B254</f>
        <v>0</v>
      </c>
      <c r="C252" s="105">
        <f>Семинары!B253</f>
        <v>0</v>
      </c>
      <c r="D252" s="105">
        <f>Просвещение_профилактика!C254</f>
        <v>0</v>
      </c>
      <c r="E252" s="105">
        <f>'Индивидуальные КРР'!J254</f>
        <v>0</v>
      </c>
      <c r="F252" s="105">
        <f>'Групповые КРР'!J254</f>
        <v>0</v>
      </c>
      <c r="G252" s="105">
        <f>'Экспертная деятельность'!B253</f>
        <v>0</v>
      </c>
      <c r="H252" s="105">
        <f>'Экспертная деятельность'!C253</f>
        <v>0</v>
      </c>
      <c r="I252" s="105">
        <f>'Экспертная деятельность'!G253</f>
        <v>0</v>
      </c>
    </row>
    <row r="253" spans="1:9" x14ac:dyDescent="0.25">
      <c r="A253" s="105">
        <v>250</v>
      </c>
      <c r="B253" s="105">
        <f>'Групповые консультации'!B255</f>
        <v>0</v>
      </c>
      <c r="C253" s="105">
        <f>Семинары!B254</f>
        <v>0</v>
      </c>
      <c r="D253" s="105">
        <f>Просвещение_профилактика!C255</f>
        <v>0</v>
      </c>
      <c r="E253" s="105">
        <f>'Индивидуальные КРР'!J255</f>
        <v>0</v>
      </c>
      <c r="F253" s="105">
        <f>'Групповые КРР'!J255</f>
        <v>0</v>
      </c>
      <c r="G253" s="105">
        <f>'Экспертная деятельность'!B254</f>
        <v>0</v>
      </c>
      <c r="H253" s="105">
        <f>'Экспертная деятельность'!C254</f>
        <v>0</v>
      </c>
      <c r="I253" s="105">
        <f>'Экспертная деятельность'!G254</f>
        <v>0</v>
      </c>
    </row>
    <row r="254" spans="1:9" x14ac:dyDescent="0.25">
      <c r="A254" s="105">
        <v>251</v>
      </c>
      <c r="B254" s="105">
        <f>'Групповые консультации'!B256</f>
        <v>0</v>
      </c>
      <c r="C254" s="105">
        <f>Семинары!B255</f>
        <v>0</v>
      </c>
      <c r="D254" s="105">
        <f>Просвещение_профилактика!C256</f>
        <v>0</v>
      </c>
      <c r="E254" s="105">
        <f>'Индивидуальные КРР'!J256</f>
        <v>0</v>
      </c>
      <c r="F254" s="105">
        <f>'Групповые КРР'!J256</f>
        <v>0</v>
      </c>
      <c r="G254" s="105">
        <f>'Экспертная деятельность'!B255</f>
        <v>0</v>
      </c>
      <c r="H254" s="105">
        <f>'Экспертная деятельность'!C255</f>
        <v>0</v>
      </c>
      <c r="I254" s="105">
        <f>'Экспертная деятельность'!G255</f>
        <v>0</v>
      </c>
    </row>
    <row r="255" spans="1:9" x14ac:dyDescent="0.25">
      <c r="A255" s="105">
        <v>252</v>
      </c>
      <c r="B255" s="105">
        <f>'Групповые консультации'!B257</f>
        <v>0</v>
      </c>
      <c r="C255" s="105">
        <f>Семинары!B256</f>
        <v>0</v>
      </c>
      <c r="D255" s="105">
        <f>Просвещение_профилактика!C257</f>
        <v>0</v>
      </c>
      <c r="E255" s="105">
        <f>'Индивидуальные КРР'!J257</f>
        <v>0</v>
      </c>
      <c r="F255" s="105">
        <f>'Групповые КРР'!J257</f>
        <v>0</v>
      </c>
      <c r="G255" s="105">
        <f>'Экспертная деятельность'!B256</f>
        <v>0</v>
      </c>
      <c r="H255" s="105">
        <f>'Экспертная деятельность'!C256</f>
        <v>0</v>
      </c>
      <c r="I255" s="105">
        <f>'Экспертная деятельность'!G256</f>
        <v>0</v>
      </c>
    </row>
    <row r="256" spans="1:9" x14ac:dyDescent="0.25">
      <c r="A256" s="105">
        <v>253</v>
      </c>
      <c r="B256" s="105">
        <f>'Групповые консультации'!B258</f>
        <v>0</v>
      </c>
      <c r="C256" s="105">
        <f>Семинары!B257</f>
        <v>0</v>
      </c>
      <c r="D256" s="105">
        <f>Просвещение_профилактика!C258</f>
        <v>0</v>
      </c>
      <c r="E256" s="105">
        <f>'Индивидуальные КРР'!J258</f>
        <v>0</v>
      </c>
      <c r="F256" s="105">
        <f>'Групповые КРР'!J258</f>
        <v>0</v>
      </c>
      <c r="G256" s="105">
        <f>'Экспертная деятельность'!B257</f>
        <v>0</v>
      </c>
      <c r="H256" s="105">
        <f>'Экспертная деятельность'!C257</f>
        <v>0</v>
      </c>
      <c r="I256" s="105">
        <f>'Экспертная деятельность'!G257</f>
        <v>0</v>
      </c>
    </row>
    <row r="257" spans="1:9" x14ac:dyDescent="0.25">
      <c r="A257" s="105">
        <v>254</v>
      </c>
      <c r="B257" s="105">
        <f>'Групповые консультации'!B259</f>
        <v>0</v>
      </c>
      <c r="C257" s="105">
        <f>Семинары!B258</f>
        <v>0</v>
      </c>
      <c r="D257" s="105">
        <f>Просвещение_профилактика!C259</f>
        <v>0</v>
      </c>
      <c r="E257" s="105">
        <f>'Индивидуальные КРР'!J259</f>
        <v>0</v>
      </c>
      <c r="F257" s="105">
        <f>'Групповые КРР'!J259</f>
        <v>0</v>
      </c>
      <c r="G257" s="105">
        <f>'Экспертная деятельность'!B258</f>
        <v>0</v>
      </c>
      <c r="H257" s="105">
        <f>'Экспертная деятельность'!C258</f>
        <v>0</v>
      </c>
      <c r="I257" s="105">
        <f>'Экспертная деятельность'!G258</f>
        <v>0</v>
      </c>
    </row>
    <row r="258" spans="1:9" x14ac:dyDescent="0.25">
      <c r="A258" s="105">
        <v>255</v>
      </c>
      <c r="B258" s="105">
        <f>'Групповые консультации'!B260</f>
        <v>0</v>
      </c>
      <c r="C258" s="105">
        <f>Семинары!B259</f>
        <v>0</v>
      </c>
      <c r="D258" s="105">
        <f>Просвещение_профилактика!C260</f>
        <v>0</v>
      </c>
      <c r="E258" s="105">
        <f>'Индивидуальные КРР'!J260</f>
        <v>0</v>
      </c>
      <c r="F258" s="105">
        <f>'Групповые КРР'!J260</f>
        <v>0</v>
      </c>
      <c r="G258" s="105">
        <f>'Экспертная деятельность'!B259</f>
        <v>0</v>
      </c>
      <c r="H258" s="105">
        <f>'Экспертная деятельность'!C259</f>
        <v>0</v>
      </c>
      <c r="I258" s="105">
        <f>'Экспертная деятельность'!G259</f>
        <v>0</v>
      </c>
    </row>
    <row r="259" spans="1:9" x14ac:dyDescent="0.25">
      <c r="A259" s="105">
        <v>256</v>
      </c>
      <c r="B259" s="105">
        <f>'Групповые консультации'!B261</f>
        <v>0</v>
      </c>
      <c r="C259" s="105">
        <f>Семинары!B260</f>
        <v>0</v>
      </c>
      <c r="D259" s="105">
        <f>Просвещение_профилактика!C261</f>
        <v>0</v>
      </c>
      <c r="E259" s="105">
        <f>'Индивидуальные КРР'!J261</f>
        <v>0</v>
      </c>
      <c r="F259" s="105">
        <f>'Групповые КРР'!J261</f>
        <v>0</v>
      </c>
      <c r="G259" s="105">
        <f>'Экспертная деятельность'!B260</f>
        <v>0</v>
      </c>
      <c r="H259" s="105">
        <f>'Экспертная деятельность'!C260</f>
        <v>0</v>
      </c>
      <c r="I259" s="105">
        <f>'Экспертная деятельность'!G260</f>
        <v>0</v>
      </c>
    </row>
    <row r="260" spans="1:9" x14ac:dyDescent="0.25">
      <c r="A260" s="105">
        <v>257</v>
      </c>
      <c r="B260" s="105">
        <f>'Групповые консультации'!B262</f>
        <v>0</v>
      </c>
      <c r="C260" s="105">
        <f>Семинары!B261</f>
        <v>0</v>
      </c>
      <c r="D260" s="105">
        <f>Просвещение_профилактика!C262</f>
        <v>0</v>
      </c>
      <c r="E260" s="105">
        <f>'Индивидуальные КРР'!J262</f>
        <v>0</v>
      </c>
      <c r="F260" s="105">
        <f>'Групповые КРР'!J262</f>
        <v>0</v>
      </c>
      <c r="G260" s="105">
        <f>'Экспертная деятельность'!B261</f>
        <v>0</v>
      </c>
      <c r="H260" s="105">
        <f>'Экспертная деятельность'!C261</f>
        <v>0</v>
      </c>
      <c r="I260" s="105">
        <f>'Экспертная деятельность'!G261</f>
        <v>0</v>
      </c>
    </row>
    <row r="261" spans="1:9" x14ac:dyDescent="0.25">
      <c r="A261" s="105">
        <v>258</v>
      </c>
      <c r="B261" s="105">
        <f>'Групповые консультации'!B263</f>
        <v>0</v>
      </c>
      <c r="C261" s="105">
        <f>Семинары!B262</f>
        <v>0</v>
      </c>
      <c r="D261" s="105">
        <f>Просвещение_профилактика!C263</f>
        <v>0</v>
      </c>
      <c r="E261" s="105">
        <f>'Индивидуальные КРР'!J263</f>
        <v>0</v>
      </c>
      <c r="F261" s="105">
        <f>'Групповые КРР'!J263</f>
        <v>0</v>
      </c>
      <c r="G261" s="105">
        <f>'Экспертная деятельность'!B262</f>
        <v>0</v>
      </c>
      <c r="H261" s="105">
        <f>'Экспертная деятельность'!C262</f>
        <v>0</v>
      </c>
      <c r="I261" s="105">
        <f>'Экспертная деятельность'!G262</f>
        <v>0</v>
      </c>
    </row>
    <row r="262" spans="1:9" x14ac:dyDescent="0.25">
      <c r="A262" s="105">
        <v>259</v>
      </c>
      <c r="B262" s="105">
        <f>'Групповые консультации'!B264</f>
        <v>0</v>
      </c>
      <c r="C262" s="105">
        <f>Семинары!B263</f>
        <v>0</v>
      </c>
      <c r="D262" s="105">
        <f>Просвещение_профилактика!C264</f>
        <v>0</v>
      </c>
      <c r="E262" s="105">
        <f>'Индивидуальные КРР'!J264</f>
        <v>0</v>
      </c>
      <c r="F262" s="105">
        <f>'Групповые КРР'!J264</f>
        <v>0</v>
      </c>
      <c r="G262" s="105">
        <f>'Экспертная деятельность'!B263</f>
        <v>0</v>
      </c>
      <c r="H262" s="105">
        <f>'Экспертная деятельность'!C263</f>
        <v>0</v>
      </c>
      <c r="I262" s="105">
        <f>'Экспертная деятельность'!G263</f>
        <v>0</v>
      </c>
    </row>
    <row r="263" spans="1:9" x14ac:dyDescent="0.25">
      <c r="A263" s="105">
        <v>260</v>
      </c>
      <c r="B263" s="105">
        <f>'Групповые консультации'!B265</f>
        <v>0</v>
      </c>
      <c r="C263" s="105">
        <f>Семинары!B264</f>
        <v>0</v>
      </c>
      <c r="D263" s="105">
        <f>Просвещение_профилактика!C265</f>
        <v>0</v>
      </c>
      <c r="E263" s="105">
        <f>'Индивидуальные КРР'!J265</f>
        <v>0</v>
      </c>
      <c r="F263" s="105">
        <f>'Групповые КРР'!J265</f>
        <v>0</v>
      </c>
      <c r="G263" s="105">
        <f>'Экспертная деятельность'!B264</f>
        <v>0</v>
      </c>
      <c r="H263" s="105">
        <f>'Экспертная деятельность'!C264</f>
        <v>0</v>
      </c>
      <c r="I263" s="105">
        <f>'Экспертная деятельность'!G264</f>
        <v>0</v>
      </c>
    </row>
    <row r="264" spans="1:9" x14ac:dyDescent="0.25">
      <c r="A264" s="105">
        <v>261</v>
      </c>
      <c r="B264" s="105">
        <f>'Групповые консультации'!B266</f>
        <v>0</v>
      </c>
      <c r="C264" s="105">
        <f>Семинары!B265</f>
        <v>0</v>
      </c>
      <c r="D264" s="105">
        <f>Просвещение_профилактика!C266</f>
        <v>0</v>
      </c>
      <c r="E264" s="105">
        <f>'Индивидуальные КРР'!J266</f>
        <v>0</v>
      </c>
      <c r="F264" s="105">
        <f>'Групповые КРР'!J266</f>
        <v>0</v>
      </c>
      <c r="G264" s="105">
        <f>'Экспертная деятельность'!B265</f>
        <v>0</v>
      </c>
      <c r="H264" s="105">
        <f>'Экспертная деятельность'!C265</f>
        <v>0</v>
      </c>
      <c r="I264" s="105">
        <f>'Экспертная деятельность'!G265</f>
        <v>0</v>
      </c>
    </row>
    <row r="265" spans="1:9" x14ac:dyDescent="0.25">
      <c r="A265" s="105">
        <v>262</v>
      </c>
      <c r="B265" s="105">
        <f>'Групповые консультации'!B267</f>
        <v>0</v>
      </c>
      <c r="C265" s="105">
        <f>Семинары!B266</f>
        <v>0</v>
      </c>
      <c r="D265" s="105">
        <f>Просвещение_профилактика!C267</f>
        <v>0</v>
      </c>
      <c r="E265" s="105">
        <f>'Индивидуальные КРР'!J267</f>
        <v>0</v>
      </c>
      <c r="F265" s="105">
        <f>'Групповые КРР'!J267</f>
        <v>0</v>
      </c>
      <c r="G265" s="105">
        <f>'Экспертная деятельность'!B266</f>
        <v>0</v>
      </c>
      <c r="H265" s="105">
        <f>'Экспертная деятельность'!C266</f>
        <v>0</v>
      </c>
      <c r="I265" s="105">
        <f>'Экспертная деятельность'!G266</f>
        <v>0</v>
      </c>
    </row>
    <row r="266" spans="1:9" x14ac:dyDescent="0.25">
      <c r="A266" s="105">
        <v>263</v>
      </c>
      <c r="B266" s="105">
        <f>'Групповые консультации'!B268</f>
        <v>0</v>
      </c>
      <c r="C266" s="105">
        <f>Семинары!B267</f>
        <v>0</v>
      </c>
      <c r="D266" s="105">
        <f>Просвещение_профилактика!C268</f>
        <v>0</v>
      </c>
      <c r="E266" s="105">
        <f>'Индивидуальные КРР'!J268</f>
        <v>0</v>
      </c>
      <c r="F266" s="105">
        <f>'Групповые КРР'!J268</f>
        <v>0</v>
      </c>
      <c r="G266" s="105">
        <f>'Экспертная деятельность'!B267</f>
        <v>0</v>
      </c>
      <c r="H266" s="105">
        <f>'Экспертная деятельность'!C267</f>
        <v>0</v>
      </c>
      <c r="I266" s="105">
        <f>'Экспертная деятельность'!G267</f>
        <v>0</v>
      </c>
    </row>
    <row r="267" spans="1:9" x14ac:dyDescent="0.25">
      <c r="A267" s="105">
        <v>264</v>
      </c>
      <c r="B267" s="105">
        <f>'Групповые консультации'!B269</f>
        <v>0</v>
      </c>
      <c r="C267" s="105">
        <f>Семинары!B268</f>
        <v>0</v>
      </c>
      <c r="D267" s="105">
        <f>Просвещение_профилактика!C269</f>
        <v>0</v>
      </c>
      <c r="E267" s="105">
        <f>'Индивидуальные КРР'!J269</f>
        <v>0</v>
      </c>
      <c r="F267" s="105">
        <f>'Групповые КРР'!J269</f>
        <v>0</v>
      </c>
      <c r="G267" s="105">
        <f>'Экспертная деятельность'!B268</f>
        <v>0</v>
      </c>
      <c r="H267" s="105">
        <f>'Экспертная деятельность'!C268</f>
        <v>0</v>
      </c>
      <c r="I267" s="105">
        <f>'Экспертная деятельность'!G268</f>
        <v>0</v>
      </c>
    </row>
    <row r="268" spans="1:9" x14ac:dyDescent="0.25">
      <c r="A268" s="105">
        <v>265</v>
      </c>
      <c r="B268" s="105">
        <f>'Групповые консультации'!B270</f>
        <v>0</v>
      </c>
      <c r="C268" s="105">
        <f>Семинары!B269</f>
        <v>0</v>
      </c>
      <c r="D268" s="105">
        <f>Просвещение_профилактика!C270</f>
        <v>0</v>
      </c>
      <c r="E268" s="105">
        <f>'Индивидуальные КРР'!J270</f>
        <v>0</v>
      </c>
      <c r="F268" s="105">
        <f>'Групповые КРР'!J270</f>
        <v>0</v>
      </c>
      <c r="G268" s="105">
        <f>'Экспертная деятельность'!B269</f>
        <v>0</v>
      </c>
      <c r="H268" s="105">
        <f>'Экспертная деятельность'!C269</f>
        <v>0</v>
      </c>
      <c r="I268" s="105">
        <f>'Экспертная деятельность'!G269</f>
        <v>0</v>
      </c>
    </row>
    <row r="269" spans="1:9" x14ac:dyDescent="0.25">
      <c r="A269" s="105">
        <v>266</v>
      </c>
      <c r="B269" s="105">
        <f>'Групповые консультации'!B271</f>
        <v>0</v>
      </c>
      <c r="C269" s="105">
        <f>Семинары!B270</f>
        <v>0</v>
      </c>
      <c r="D269" s="105">
        <f>Просвещение_профилактика!C271</f>
        <v>0</v>
      </c>
      <c r="E269" s="105">
        <f>'Индивидуальные КРР'!J271</f>
        <v>0</v>
      </c>
      <c r="F269" s="105">
        <f>'Групповые КРР'!J271</f>
        <v>0</v>
      </c>
      <c r="G269" s="105">
        <f>'Экспертная деятельность'!B270</f>
        <v>0</v>
      </c>
      <c r="H269" s="105">
        <f>'Экспертная деятельность'!C270</f>
        <v>0</v>
      </c>
      <c r="I269" s="105">
        <f>'Экспертная деятельность'!G270</f>
        <v>0</v>
      </c>
    </row>
    <row r="270" spans="1:9" x14ac:dyDescent="0.25">
      <c r="A270" s="105">
        <v>267</v>
      </c>
      <c r="B270" s="105">
        <f>'Групповые консультации'!B272</f>
        <v>0</v>
      </c>
      <c r="C270" s="105">
        <f>Семинары!B271</f>
        <v>0</v>
      </c>
      <c r="D270" s="105">
        <f>Просвещение_профилактика!C272</f>
        <v>0</v>
      </c>
      <c r="E270" s="105">
        <f>'Индивидуальные КРР'!J272</f>
        <v>0</v>
      </c>
      <c r="F270" s="105">
        <f>'Групповые КРР'!J272</f>
        <v>0</v>
      </c>
      <c r="G270" s="105">
        <f>'Экспертная деятельность'!B271</f>
        <v>0</v>
      </c>
      <c r="H270" s="105">
        <f>'Экспертная деятельность'!C271</f>
        <v>0</v>
      </c>
      <c r="I270" s="105">
        <f>'Экспертная деятельность'!G271</f>
        <v>0</v>
      </c>
    </row>
    <row r="271" spans="1:9" x14ac:dyDescent="0.25">
      <c r="A271" s="105">
        <v>268</v>
      </c>
      <c r="B271" s="105">
        <f>'Групповые консультации'!B273</f>
        <v>0</v>
      </c>
      <c r="C271" s="105">
        <f>Семинары!B272</f>
        <v>0</v>
      </c>
      <c r="D271" s="105">
        <f>Просвещение_профилактика!C273</f>
        <v>0</v>
      </c>
      <c r="E271" s="105">
        <f>'Индивидуальные КРР'!J273</f>
        <v>0</v>
      </c>
      <c r="F271" s="105">
        <f>'Групповые КРР'!J273</f>
        <v>0</v>
      </c>
      <c r="G271" s="105">
        <f>'Экспертная деятельность'!B272</f>
        <v>0</v>
      </c>
      <c r="H271" s="105">
        <f>'Экспертная деятельность'!C272</f>
        <v>0</v>
      </c>
      <c r="I271" s="105">
        <f>'Экспертная деятельность'!G272</f>
        <v>0</v>
      </c>
    </row>
    <row r="272" spans="1:9" x14ac:dyDescent="0.25">
      <c r="A272" s="105">
        <v>269</v>
      </c>
      <c r="B272" s="105">
        <f>'Групповые консультации'!B274</f>
        <v>0</v>
      </c>
      <c r="C272" s="105">
        <f>Семинары!B273</f>
        <v>0</v>
      </c>
      <c r="D272" s="105">
        <f>Просвещение_профилактика!C274</f>
        <v>0</v>
      </c>
      <c r="E272" s="105">
        <f>'Индивидуальные КРР'!J274</f>
        <v>0</v>
      </c>
      <c r="F272" s="105">
        <f>'Групповые КРР'!J274</f>
        <v>0</v>
      </c>
      <c r="G272" s="105">
        <f>'Экспертная деятельность'!B273</f>
        <v>0</v>
      </c>
      <c r="H272" s="105">
        <f>'Экспертная деятельность'!C273</f>
        <v>0</v>
      </c>
      <c r="I272" s="105">
        <f>'Экспертная деятельность'!G273</f>
        <v>0</v>
      </c>
    </row>
    <row r="273" spans="1:9" x14ac:dyDescent="0.25">
      <c r="A273" s="105">
        <v>270</v>
      </c>
      <c r="B273" s="105">
        <f>'Групповые консультации'!B275</f>
        <v>0</v>
      </c>
      <c r="C273" s="105">
        <f>Семинары!B274</f>
        <v>0</v>
      </c>
      <c r="D273" s="105">
        <f>Просвещение_профилактика!C275</f>
        <v>0</v>
      </c>
      <c r="E273" s="105">
        <f>'Индивидуальные КРР'!J275</f>
        <v>0</v>
      </c>
      <c r="F273" s="105">
        <f>'Групповые КРР'!J275</f>
        <v>0</v>
      </c>
      <c r="G273" s="105">
        <f>'Экспертная деятельность'!B274</f>
        <v>0</v>
      </c>
      <c r="H273" s="105">
        <f>'Экспертная деятельность'!C274</f>
        <v>0</v>
      </c>
      <c r="I273" s="105">
        <f>'Экспертная деятельность'!G274</f>
        <v>0</v>
      </c>
    </row>
    <row r="274" spans="1:9" x14ac:dyDescent="0.25">
      <c r="A274" s="105">
        <v>271</v>
      </c>
      <c r="B274" s="105">
        <f>'Групповые консультации'!B276</f>
        <v>0</v>
      </c>
      <c r="C274" s="105">
        <f>Семинары!B275</f>
        <v>0</v>
      </c>
      <c r="D274" s="105">
        <f>Просвещение_профилактика!C276</f>
        <v>0</v>
      </c>
      <c r="E274" s="105">
        <f>'Индивидуальные КРР'!J276</f>
        <v>0</v>
      </c>
      <c r="F274" s="105">
        <f>'Групповые КРР'!J276</f>
        <v>0</v>
      </c>
      <c r="G274" s="105">
        <f>'Экспертная деятельность'!B275</f>
        <v>0</v>
      </c>
      <c r="H274" s="105">
        <f>'Экспертная деятельность'!C275</f>
        <v>0</v>
      </c>
      <c r="I274" s="105">
        <f>'Экспертная деятельность'!G275</f>
        <v>0</v>
      </c>
    </row>
    <row r="275" spans="1:9" x14ac:dyDescent="0.25">
      <c r="A275" s="105">
        <v>272</v>
      </c>
      <c r="B275" s="105">
        <f>'Групповые консультации'!B277</f>
        <v>0</v>
      </c>
      <c r="C275" s="105">
        <f>Семинары!B276</f>
        <v>0</v>
      </c>
      <c r="D275" s="105">
        <f>Просвещение_профилактика!C277</f>
        <v>0</v>
      </c>
      <c r="E275" s="105">
        <f>'Индивидуальные КРР'!J277</f>
        <v>0</v>
      </c>
      <c r="F275" s="105">
        <f>'Групповые КРР'!J277</f>
        <v>0</v>
      </c>
      <c r="G275" s="105">
        <f>'Экспертная деятельность'!B276</f>
        <v>0</v>
      </c>
      <c r="H275" s="105">
        <f>'Экспертная деятельность'!C276</f>
        <v>0</v>
      </c>
      <c r="I275" s="105">
        <f>'Экспертная деятельность'!G276</f>
        <v>0</v>
      </c>
    </row>
    <row r="276" spans="1:9" x14ac:dyDescent="0.25">
      <c r="A276" s="105">
        <v>273</v>
      </c>
      <c r="B276" s="105">
        <f>'Групповые консультации'!B278</f>
        <v>0</v>
      </c>
      <c r="C276" s="105">
        <f>Семинары!B277</f>
        <v>0</v>
      </c>
      <c r="D276" s="105">
        <f>Просвещение_профилактика!C278</f>
        <v>0</v>
      </c>
      <c r="E276" s="105">
        <f>'Индивидуальные КРР'!J278</f>
        <v>0</v>
      </c>
      <c r="F276" s="105">
        <f>'Групповые КРР'!J278</f>
        <v>0</v>
      </c>
      <c r="G276" s="105">
        <f>'Экспертная деятельность'!B277</f>
        <v>0</v>
      </c>
      <c r="H276" s="105">
        <f>'Экспертная деятельность'!C277</f>
        <v>0</v>
      </c>
      <c r="I276" s="105">
        <f>'Экспертная деятельность'!G277</f>
        <v>0</v>
      </c>
    </row>
    <row r="277" spans="1:9" x14ac:dyDescent="0.25">
      <c r="A277" s="105">
        <v>274</v>
      </c>
      <c r="B277" s="105">
        <f>'Групповые консультации'!B279</f>
        <v>0</v>
      </c>
      <c r="C277" s="105">
        <f>Семинары!B278</f>
        <v>0</v>
      </c>
      <c r="D277" s="105">
        <f>Просвещение_профилактика!C279</f>
        <v>0</v>
      </c>
      <c r="E277" s="105">
        <f>'Индивидуальные КРР'!J279</f>
        <v>0</v>
      </c>
      <c r="F277" s="105">
        <f>'Групповые КРР'!J279</f>
        <v>0</v>
      </c>
      <c r="G277" s="105">
        <f>'Экспертная деятельность'!B278</f>
        <v>0</v>
      </c>
      <c r="H277" s="105">
        <f>'Экспертная деятельность'!C278</f>
        <v>0</v>
      </c>
      <c r="I277" s="105">
        <f>'Экспертная деятельность'!G278</f>
        <v>0</v>
      </c>
    </row>
    <row r="278" spans="1:9" x14ac:dyDescent="0.25">
      <c r="A278" s="105">
        <v>275</v>
      </c>
      <c r="B278" s="105">
        <f>'Групповые консультации'!B280</f>
        <v>0</v>
      </c>
      <c r="C278" s="105">
        <f>Семинары!B279</f>
        <v>0</v>
      </c>
      <c r="D278" s="105">
        <f>Просвещение_профилактика!C280</f>
        <v>0</v>
      </c>
      <c r="E278" s="105">
        <f>'Индивидуальные КРР'!J280</f>
        <v>0</v>
      </c>
      <c r="F278" s="105">
        <f>'Групповые КРР'!J280</f>
        <v>0</v>
      </c>
      <c r="G278" s="105">
        <f>'Экспертная деятельность'!B279</f>
        <v>0</v>
      </c>
      <c r="H278" s="105">
        <f>'Экспертная деятельность'!C279</f>
        <v>0</v>
      </c>
      <c r="I278" s="105">
        <f>'Экспертная деятельность'!G279</f>
        <v>0</v>
      </c>
    </row>
    <row r="279" spans="1:9" x14ac:dyDescent="0.25">
      <c r="A279" s="105">
        <v>276</v>
      </c>
      <c r="B279" s="105">
        <f>'Групповые консультации'!B281</f>
        <v>0</v>
      </c>
      <c r="C279" s="105">
        <f>Семинары!B280</f>
        <v>0</v>
      </c>
      <c r="D279" s="105">
        <f>Просвещение_профилактика!C281</f>
        <v>0</v>
      </c>
      <c r="E279" s="105">
        <f>'Индивидуальные КРР'!J281</f>
        <v>0</v>
      </c>
      <c r="F279" s="105">
        <f>'Групповые КРР'!J281</f>
        <v>0</v>
      </c>
      <c r="G279" s="105">
        <f>'Экспертная деятельность'!B280</f>
        <v>0</v>
      </c>
      <c r="H279" s="105">
        <f>'Экспертная деятельность'!C280</f>
        <v>0</v>
      </c>
      <c r="I279" s="105">
        <f>'Экспертная деятельность'!G280</f>
        <v>0</v>
      </c>
    </row>
    <row r="280" spans="1:9" x14ac:dyDescent="0.25">
      <c r="A280" s="105">
        <v>277</v>
      </c>
      <c r="B280" s="105">
        <f>'Групповые консультации'!B282</f>
        <v>0</v>
      </c>
      <c r="C280" s="105">
        <f>Семинары!B281</f>
        <v>0</v>
      </c>
      <c r="D280" s="105">
        <f>Просвещение_профилактика!C282</f>
        <v>0</v>
      </c>
      <c r="E280" s="105">
        <f>'Индивидуальные КРР'!J282</f>
        <v>0</v>
      </c>
      <c r="F280" s="105">
        <f>'Групповые КРР'!J282</f>
        <v>0</v>
      </c>
      <c r="G280" s="105">
        <f>'Экспертная деятельность'!B281</f>
        <v>0</v>
      </c>
      <c r="H280" s="105">
        <f>'Экспертная деятельность'!C281</f>
        <v>0</v>
      </c>
      <c r="I280" s="105">
        <f>'Экспертная деятельность'!G281</f>
        <v>0</v>
      </c>
    </row>
    <row r="281" spans="1:9" x14ac:dyDescent="0.25">
      <c r="A281" s="105">
        <v>278</v>
      </c>
      <c r="B281" s="105">
        <f>'Групповые консультации'!B283</f>
        <v>0</v>
      </c>
      <c r="C281" s="105">
        <f>Семинары!B282</f>
        <v>0</v>
      </c>
      <c r="D281" s="105">
        <f>Просвещение_профилактика!C283</f>
        <v>0</v>
      </c>
      <c r="E281" s="105">
        <f>'Индивидуальные КРР'!J283</f>
        <v>0</v>
      </c>
      <c r="F281" s="105">
        <f>'Групповые КРР'!J283</f>
        <v>0</v>
      </c>
      <c r="G281" s="105">
        <f>'Экспертная деятельность'!B282</f>
        <v>0</v>
      </c>
      <c r="H281" s="105">
        <f>'Экспертная деятельность'!C282</f>
        <v>0</v>
      </c>
      <c r="I281" s="105">
        <f>'Экспертная деятельность'!G282</f>
        <v>0</v>
      </c>
    </row>
    <row r="282" spans="1:9" x14ac:dyDescent="0.25">
      <c r="A282" s="105">
        <v>279</v>
      </c>
      <c r="B282" s="105">
        <f>'Групповые консультации'!B284</f>
        <v>0</v>
      </c>
      <c r="C282" s="105">
        <f>Семинары!B283</f>
        <v>0</v>
      </c>
      <c r="D282" s="105">
        <f>Просвещение_профилактика!C284</f>
        <v>0</v>
      </c>
      <c r="E282" s="105">
        <f>'Индивидуальные КРР'!J284</f>
        <v>0</v>
      </c>
      <c r="F282" s="105">
        <f>'Групповые КРР'!J284</f>
        <v>0</v>
      </c>
      <c r="G282" s="105">
        <f>'Экспертная деятельность'!B283</f>
        <v>0</v>
      </c>
      <c r="H282" s="105">
        <f>'Экспертная деятельность'!C283</f>
        <v>0</v>
      </c>
      <c r="I282" s="105">
        <f>'Экспертная деятельность'!G283</f>
        <v>0</v>
      </c>
    </row>
    <row r="283" spans="1:9" x14ac:dyDescent="0.25">
      <c r="A283" s="105">
        <v>280</v>
      </c>
      <c r="B283" s="105">
        <f>'Групповые консультации'!B285</f>
        <v>0</v>
      </c>
      <c r="C283" s="105">
        <f>Семинары!B284</f>
        <v>0</v>
      </c>
      <c r="D283" s="105">
        <f>Просвещение_профилактика!C285</f>
        <v>0</v>
      </c>
      <c r="E283" s="105">
        <f>'Индивидуальные КРР'!J285</f>
        <v>0</v>
      </c>
      <c r="F283" s="105">
        <f>'Групповые КРР'!J285</f>
        <v>0</v>
      </c>
      <c r="G283" s="105">
        <f>'Экспертная деятельность'!B284</f>
        <v>0</v>
      </c>
      <c r="H283" s="105">
        <f>'Экспертная деятельность'!C284</f>
        <v>0</v>
      </c>
      <c r="I283" s="105">
        <f>'Экспертная деятельность'!G284</f>
        <v>0</v>
      </c>
    </row>
    <row r="284" spans="1:9" x14ac:dyDescent="0.25">
      <c r="A284" s="105">
        <v>281</v>
      </c>
      <c r="B284" s="105">
        <f>'Групповые консультации'!B286</f>
        <v>0</v>
      </c>
      <c r="C284" s="105">
        <f>Семинары!B285</f>
        <v>0</v>
      </c>
      <c r="D284" s="105">
        <f>Просвещение_профилактика!C286</f>
        <v>0</v>
      </c>
      <c r="E284" s="105">
        <f>'Индивидуальные КРР'!J286</f>
        <v>0</v>
      </c>
      <c r="F284" s="105">
        <f>'Групповые КРР'!J286</f>
        <v>0</v>
      </c>
      <c r="G284" s="105">
        <f>'Экспертная деятельность'!B285</f>
        <v>0</v>
      </c>
      <c r="H284" s="105">
        <f>'Экспертная деятельность'!C285</f>
        <v>0</v>
      </c>
      <c r="I284" s="105">
        <f>'Экспертная деятельность'!G285</f>
        <v>0</v>
      </c>
    </row>
    <row r="285" spans="1:9" x14ac:dyDescent="0.25">
      <c r="A285" s="105">
        <v>282</v>
      </c>
      <c r="B285" s="105">
        <f>'Групповые консультации'!B287</f>
        <v>0</v>
      </c>
      <c r="C285" s="105">
        <f>Семинары!B286</f>
        <v>0</v>
      </c>
      <c r="D285" s="105">
        <f>Просвещение_профилактика!C287</f>
        <v>0</v>
      </c>
      <c r="E285" s="105">
        <f>'Индивидуальные КРР'!J287</f>
        <v>0</v>
      </c>
      <c r="F285" s="105">
        <f>'Групповые КРР'!J287</f>
        <v>0</v>
      </c>
      <c r="G285" s="105">
        <f>'Экспертная деятельность'!B286</f>
        <v>0</v>
      </c>
      <c r="H285" s="105">
        <f>'Экспертная деятельность'!C286</f>
        <v>0</v>
      </c>
      <c r="I285" s="105">
        <f>'Экспертная деятельность'!G286</f>
        <v>0</v>
      </c>
    </row>
    <row r="286" spans="1:9" x14ac:dyDescent="0.25">
      <c r="A286" s="105">
        <v>283</v>
      </c>
      <c r="B286" s="105">
        <f>'Групповые консультации'!B288</f>
        <v>0</v>
      </c>
      <c r="C286" s="105">
        <f>Семинары!B287</f>
        <v>0</v>
      </c>
      <c r="D286" s="105">
        <f>Просвещение_профилактика!C288</f>
        <v>0</v>
      </c>
      <c r="E286" s="105">
        <f>'Индивидуальные КРР'!J288</f>
        <v>0</v>
      </c>
      <c r="F286" s="105">
        <f>'Групповые КРР'!J288</f>
        <v>0</v>
      </c>
      <c r="G286" s="105">
        <f>'Экспертная деятельность'!B287</f>
        <v>0</v>
      </c>
      <c r="H286" s="105">
        <f>'Экспертная деятельность'!C287</f>
        <v>0</v>
      </c>
      <c r="I286" s="105">
        <f>'Экспертная деятельность'!G287</f>
        <v>0</v>
      </c>
    </row>
    <row r="287" spans="1:9" x14ac:dyDescent="0.25">
      <c r="A287" s="105">
        <v>284</v>
      </c>
      <c r="B287" s="105">
        <f>'Групповые консультации'!B289</f>
        <v>0</v>
      </c>
      <c r="C287" s="105">
        <f>Семинары!B288</f>
        <v>0</v>
      </c>
      <c r="D287" s="105">
        <f>Просвещение_профилактика!C289</f>
        <v>0</v>
      </c>
      <c r="E287" s="105">
        <f>'Индивидуальные КРР'!J289</f>
        <v>0</v>
      </c>
      <c r="F287" s="105">
        <f>'Групповые КРР'!J289</f>
        <v>0</v>
      </c>
      <c r="G287" s="105">
        <f>'Экспертная деятельность'!B288</f>
        <v>0</v>
      </c>
      <c r="H287" s="105">
        <f>'Экспертная деятельность'!C288</f>
        <v>0</v>
      </c>
      <c r="I287" s="105">
        <f>'Экспертная деятельность'!G288</f>
        <v>0</v>
      </c>
    </row>
    <row r="288" spans="1:9" x14ac:dyDescent="0.25">
      <c r="A288" s="105">
        <v>285</v>
      </c>
      <c r="B288" s="105">
        <f>'Групповые консультации'!B290</f>
        <v>0</v>
      </c>
      <c r="C288" s="105">
        <f>Семинары!B289</f>
        <v>0</v>
      </c>
      <c r="D288" s="105">
        <f>Просвещение_профилактика!C290</f>
        <v>0</v>
      </c>
      <c r="E288" s="105">
        <f>'Индивидуальные КРР'!J290</f>
        <v>0</v>
      </c>
      <c r="F288" s="105">
        <f>'Групповые КРР'!J290</f>
        <v>0</v>
      </c>
      <c r="G288" s="105">
        <f>'Экспертная деятельность'!B289</f>
        <v>0</v>
      </c>
      <c r="H288" s="105">
        <f>'Экспертная деятельность'!C289</f>
        <v>0</v>
      </c>
      <c r="I288" s="105">
        <f>'Экспертная деятельность'!G289</f>
        <v>0</v>
      </c>
    </row>
    <row r="289" spans="1:9" x14ac:dyDescent="0.25">
      <c r="A289" s="105">
        <v>286</v>
      </c>
      <c r="B289" s="105">
        <f>'Групповые консультации'!B291</f>
        <v>0</v>
      </c>
      <c r="C289" s="105">
        <f>Семинары!B290</f>
        <v>0</v>
      </c>
      <c r="D289" s="105">
        <f>Просвещение_профилактика!C291</f>
        <v>0</v>
      </c>
      <c r="E289" s="105">
        <f>'Индивидуальные КРР'!J291</f>
        <v>0</v>
      </c>
      <c r="F289" s="105">
        <f>'Групповые КРР'!J291</f>
        <v>0</v>
      </c>
      <c r="G289" s="105">
        <f>'Экспертная деятельность'!B290</f>
        <v>0</v>
      </c>
      <c r="H289" s="105">
        <f>'Экспертная деятельность'!C290</f>
        <v>0</v>
      </c>
      <c r="I289" s="105">
        <f>'Экспертная деятельность'!G290</f>
        <v>0</v>
      </c>
    </row>
    <row r="290" spans="1:9" x14ac:dyDescent="0.25">
      <c r="A290" s="105">
        <v>287</v>
      </c>
      <c r="B290" s="105">
        <f>'Групповые консультации'!B292</f>
        <v>0</v>
      </c>
      <c r="C290" s="105">
        <f>Семинары!B291</f>
        <v>0</v>
      </c>
      <c r="D290" s="105">
        <f>Просвещение_профилактика!C292</f>
        <v>0</v>
      </c>
      <c r="E290" s="105">
        <f>'Индивидуальные КРР'!J292</f>
        <v>0</v>
      </c>
      <c r="F290" s="105">
        <f>'Групповые КРР'!J292</f>
        <v>0</v>
      </c>
      <c r="G290" s="105">
        <f>'Экспертная деятельность'!B291</f>
        <v>0</v>
      </c>
      <c r="H290" s="105">
        <f>'Экспертная деятельность'!C291</f>
        <v>0</v>
      </c>
      <c r="I290" s="105">
        <f>'Экспертная деятельность'!G291</f>
        <v>0</v>
      </c>
    </row>
    <row r="291" spans="1:9" x14ac:dyDescent="0.25">
      <c r="A291" s="105">
        <v>288</v>
      </c>
      <c r="B291" s="105">
        <f>'Групповые консультации'!B293</f>
        <v>0</v>
      </c>
      <c r="C291" s="105">
        <f>Семинары!B292</f>
        <v>0</v>
      </c>
      <c r="D291" s="105">
        <f>Просвещение_профилактика!C293</f>
        <v>0</v>
      </c>
      <c r="E291" s="105">
        <f>'Индивидуальные КРР'!J293</f>
        <v>0</v>
      </c>
      <c r="F291" s="105">
        <f>'Групповые КРР'!J293</f>
        <v>0</v>
      </c>
      <c r="G291" s="105">
        <f>'Экспертная деятельность'!B292</f>
        <v>0</v>
      </c>
      <c r="H291" s="105">
        <f>'Экспертная деятельность'!C292</f>
        <v>0</v>
      </c>
      <c r="I291" s="105">
        <f>'Экспертная деятельность'!G292</f>
        <v>0</v>
      </c>
    </row>
    <row r="292" spans="1:9" x14ac:dyDescent="0.25">
      <c r="A292" s="105">
        <v>289</v>
      </c>
      <c r="B292" s="105">
        <f>'Групповые консультации'!B294</f>
        <v>0</v>
      </c>
      <c r="C292" s="105">
        <f>Семинары!B293</f>
        <v>0</v>
      </c>
      <c r="D292" s="105">
        <f>Просвещение_профилактика!C294</f>
        <v>0</v>
      </c>
      <c r="E292" s="105">
        <f>'Индивидуальные КРР'!J294</f>
        <v>0</v>
      </c>
      <c r="F292" s="105">
        <f>'Групповые КРР'!J294</f>
        <v>0</v>
      </c>
      <c r="G292" s="105">
        <f>'Экспертная деятельность'!B293</f>
        <v>0</v>
      </c>
      <c r="H292" s="105">
        <f>'Экспертная деятельность'!C293</f>
        <v>0</v>
      </c>
      <c r="I292" s="105">
        <f>'Экспертная деятельность'!G293</f>
        <v>0</v>
      </c>
    </row>
    <row r="293" spans="1:9" x14ac:dyDescent="0.25">
      <c r="A293" s="105">
        <v>290</v>
      </c>
      <c r="B293" s="105">
        <f>'Групповые консультации'!B295</f>
        <v>0</v>
      </c>
      <c r="C293" s="105">
        <f>Семинары!B294</f>
        <v>0</v>
      </c>
      <c r="D293" s="105">
        <f>Просвещение_профилактика!C295</f>
        <v>0</v>
      </c>
      <c r="E293" s="105">
        <f>'Индивидуальные КРР'!J295</f>
        <v>0</v>
      </c>
      <c r="F293" s="105">
        <f>'Групповые КРР'!J295</f>
        <v>0</v>
      </c>
      <c r="G293" s="105">
        <f>'Экспертная деятельность'!B294</f>
        <v>0</v>
      </c>
      <c r="H293" s="105">
        <f>'Экспертная деятельность'!C294</f>
        <v>0</v>
      </c>
      <c r="I293" s="105">
        <f>'Экспертная деятельность'!G294</f>
        <v>0</v>
      </c>
    </row>
    <row r="294" spans="1:9" x14ac:dyDescent="0.25">
      <c r="A294" s="105">
        <v>291</v>
      </c>
      <c r="B294" s="105">
        <f>'Групповые консультации'!B296</f>
        <v>0</v>
      </c>
      <c r="C294" s="105">
        <f>Семинары!B295</f>
        <v>0</v>
      </c>
      <c r="D294" s="105">
        <f>Просвещение_профилактика!C296</f>
        <v>0</v>
      </c>
      <c r="E294" s="105">
        <f>'Индивидуальные КРР'!J296</f>
        <v>0</v>
      </c>
      <c r="F294" s="105">
        <f>'Групповые КРР'!J296</f>
        <v>0</v>
      </c>
      <c r="G294" s="105">
        <f>'Экспертная деятельность'!B295</f>
        <v>0</v>
      </c>
      <c r="H294" s="105">
        <f>'Экспертная деятельность'!C295</f>
        <v>0</v>
      </c>
      <c r="I294" s="105">
        <f>'Экспертная деятельность'!G295</f>
        <v>0</v>
      </c>
    </row>
    <row r="295" spans="1:9" x14ac:dyDescent="0.25">
      <c r="A295" s="105">
        <v>292</v>
      </c>
      <c r="B295" s="105">
        <f>'Групповые консультации'!B297</f>
        <v>0</v>
      </c>
      <c r="C295" s="105">
        <f>Семинары!B296</f>
        <v>0</v>
      </c>
      <c r="D295" s="105">
        <f>Просвещение_профилактика!C297</f>
        <v>0</v>
      </c>
      <c r="E295" s="105">
        <f>'Индивидуальные КРР'!J297</f>
        <v>0</v>
      </c>
      <c r="F295" s="105">
        <f>'Групповые КРР'!J297</f>
        <v>0</v>
      </c>
      <c r="G295" s="105">
        <f>'Экспертная деятельность'!B296</f>
        <v>0</v>
      </c>
      <c r="H295" s="105">
        <f>'Экспертная деятельность'!C296</f>
        <v>0</v>
      </c>
      <c r="I295" s="105">
        <f>'Экспертная деятельность'!G296</f>
        <v>0</v>
      </c>
    </row>
    <row r="296" spans="1:9" x14ac:dyDescent="0.25">
      <c r="A296" s="105">
        <v>293</v>
      </c>
      <c r="B296" s="105">
        <f>'Групповые консультации'!B298</f>
        <v>0</v>
      </c>
      <c r="C296" s="105">
        <f>Семинары!B297</f>
        <v>0</v>
      </c>
      <c r="D296" s="105">
        <f>Просвещение_профилактика!C298</f>
        <v>0</v>
      </c>
      <c r="E296" s="105">
        <f>'Индивидуальные КРР'!J298</f>
        <v>0</v>
      </c>
      <c r="F296" s="105">
        <f>'Групповые КРР'!J298</f>
        <v>0</v>
      </c>
      <c r="G296" s="105">
        <f>'Экспертная деятельность'!B297</f>
        <v>0</v>
      </c>
      <c r="H296" s="105">
        <f>'Экспертная деятельность'!C297</f>
        <v>0</v>
      </c>
      <c r="I296" s="105">
        <f>'Экспертная деятельность'!G297</f>
        <v>0</v>
      </c>
    </row>
    <row r="297" spans="1:9" x14ac:dyDescent="0.25">
      <c r="A297" s="105">
        <v>294</v>
      </c>
      <c r="B297" s="105">
        <f>'Групповые консультации'!B299</f>
        <v>0</v>
      </c>
      <c r="C297" s="105">
        <f>Семинары!B298</f>
        <v>0</v>
      </c>
      <c r="D297" s="105">
        <f>Просвещение_профилактика!C299</f>
        <v>0</v>
      </c>
      <c r="E297" s="105">
        <f>'Индивидуальные КРР'!J299</f>
        <v>0</v>
      </c>
      <c r="F297" s="105">
        <f>'Групповые КРР'!J299</f>
        <v>0</v>
      </c>
      <c r="G297" s="105">
        <f>'Экспертная деятельность'!B298</f>
        <v>0</v>
      </c>
      <c r="H297" s="105">
        <f>'Экспертная деятельность'!C298</f>
        <v>0</v>
      </c>
      <c r="I297" s="105">
        <f>'Экспертная деятельность'!G298</f>
        <v>0</v>
      </c>
    </row>
    <row r="298" spans="1:9" x14ac:dyDescent="0.25">
      <c r="A298" s="105">
        <v>295</v>
      </c>
      <c r="B298" s="105">
        <f>'Групповые консультации'!B300</f>
        <v>0</v>
      </c>
      <c r="C298" s="105">
        <f>Семинары!B299</f>
        <v>0</v>
      </c>
      <c r="D298" s="105">
        <f>Просвещение_профилактика!C300</f>
        <v>0</v>
      </c>
      <c r="E298" s="105">
        <f>'Индивидуальные КРР'!J300</f>
        <v>0</v>
      </c>
      <c r="F298" s="105">
        <f>'Групповые КРР'!J300</f>
        <v>0</v>
      </c>
      <c r="G298" s="105">
        <f>'Экспертная деятельность'!B299</f>
        <v>0</v>
      </c>
      <c r="H298" s="105">
        <f>'Экспертная деятельность'!C299</f>
        <v>0</v>
      </c>
      <c r="I298" s="105">
        <f>'Экспертная деятельность'!G299</f>
        <v>0</v>
      </c>
    </row>
    <row r="299" spans="1:9" x14ac:dyDescent="0.25">
      <c r="A299" s="105">
        <v>296</v>
      </c>
      <c r="B299" s="105">
        <f>'Групповые консультации'!B301</f>
        <v>0</v>
      </c>
      <c r="C299" s="105">
        <f>Семинары!B300</f>
        <v>0</v>
      </c>
      <c r="D299" s="105">
        <f>Просвещение_профилактика!C301</f>
        <v>0</v>
      </c>
      <c r="E299" s="105">
        <f>'Индивидуальные КРР'!J301</f>
        <v>0</v>
      </c>
      <c r="F299" s="105">
        <f>'Групповые КРР'!J301</f>
        <v>0</v>
      </c>
      <c r="G299" s="105">
        <f>'Экспертная деятельность'!B300</f>
        <v>0</v>
      </c>
      <c r="H299" s="105">
        <f>'Экспертная деятельность'!C300</f>
        <v>0</v>
      </c>
      <c r="I299" s="105">
        <f>'Экспертная деятельность'!G300</f>
        <v>0</v>
      </c>
    </row>
    <row r="300" spans="1:9" x14ac:dyDescent="0.25">
      <c r="A300" s="105">
        <v>297</v>
      </c>
      <c r="B300" s="105">
        <f>'Групповые консультации'!B302</f>
        <v>0</v>
      </c>
      <c r="C300" s="105">
        <f>Семинары!B301</f>
        <v>0</v>
      </c>
      <c r="D300" s="105">
        <f>Просвещение_профилактика!C302</f>
        <v>0</v>
      </c>
      <c r="E300" s="105">
        <f>'Индивидуальные КРР'!J302</f>
        <v>0</v>
      </c>
      <c r="F300" s="105">
        <f>'Групповые КРР'!J302</f>
        <v>0</v>
      </c>
      <c r="G300" s="105">
        <f>'Экспертная деятельность'!B301</f>
        <v>0</v>
      </c>
      <c r="H300" s="105">
        <f>'Экспертная деятельность'!C301</f>
        <v>0</v>
      </c>
      <c r="I300" s="105">
        <f>'Экспертная деятельность'!G301</f>
        <v>0</v>
      </c>
    </row>
    <row r="301" spans="1:9" x14ac:dyDescent="0.25">
      <c r="A301" s="105">
        <v>298</v>
      </c>
      <c r="B301" s="105">
        <f>'Групповые консультации'!B303</f>
        <v>0</v>
      </c>
      <c r="C301" s="105">
        <f>Семинары!B302</f>
        <v>0</v>
      </c>
      <c r="D301" s="105">
        <f>Просвещение_профилактика!C303</f>
        <v>0</v>
      </c>
      <c r="E301" s="105">
        <f>'Индивидуальные КРР'!J303</f>
        <v>0</v>
      </c>
      <c r="F301" s="105">
        <f>'Групповые КРР'!J303</f>
        <v>0</v>
      </c>
      <c r="G301" s="105">
        <f>'Экспертная деятельность'!B302</f>
        <v>0</v>
      </c>
      <c r="H301" s="105">
        <f>'Экспертная деятельность'!C302</f>
        <v>0</v>
      </c>
      <c r="I301" s="105">
        <f>'Экспертная деятельность'!G302</f>
        <v>0</v>
      </c>
    </row>
    <row r="302" spans="1:9" x14ac:dyDescent="0.25">
      <c r="A302" s="105">
        <v>299</v>
      </c>
      <c r="B302" s="105">
        <f>'Групповые консультации'!B304</f>
        <v>0</v>
      </c>
      <c r="C302" s="105">
        <f>Семинары!B303</f>
        <v>0</v>
      </c>
      <c r="D302" s="105">
        <f>Просвещение_профилактика!C304</f>
        <v>0</v>
      </c>
      <c r="E302" s="105">
        <f>'Индивидуальные КРР'!J304</f>
        <v>0</v>
      </c>
      <c r="F302" s="105">
        <f>'Групповые КРР'!J304</f>
        <v>0</v>
      </c>
      <c r="G302" s="105">
        <f>'Экспертная деятельность'!B303</f>
        <v>0</v>
      </c>
      <c r="H302" s="105">
        <f>'Экспертная деятельность'!C303</f>
        <v>0</v>
      </c>
      <c r="I302" s="105">
        <f>'Экспертная деятельность'!G303</f>
        <v>0</v>
      </c>
    </row>
    <row r="303" spans="1:9" x14ac:dyDescent="0.25">
      <c r="A303" s="105">
        <v>300</v>
      </c>
      <c r="B303" s="105">
        <f>'Групповые консультации'!B305</f>
        <v>0</v>
      </c>
      <c r="C303" s="105">
        <f>Семинары!B304</f>
        <v>0</v>
      </c>
      <c r="D303" s="105">
        <f>Просвещение_профилактика!C305</f>
        <v>0</v>
      </c>
      <c r="E303" s="105">
        <f>'Индивидуальные КРР'!J305</f>
        <v>0</v>
      </c>
      <c r="F303" s="105">
        <f>'Групповые КРР'!J305</f>
        <v>0</v>
      </c>
      <c r="G303" s="105">
        <f>'Экспертная деятельность'!B304</f>
        <v>0</v>
      </c>
      <c r="H303" s="105">
        <f>'Экспертная деятельность'!C304</f>
        <v>0</v>
      </c>
      <c r="I303" s="105">
        <f>'Экспертная деятельность'!G304</f>
        <v>0</v>
      </c>
    </row>
    <row r="304" spans="1:9" x14ac:dyDescent="0.25">
      <c r="A304" s="105">
        <v>301</v>
      </c>
      <c r="B304" s="105">
        <f>'Групповые консультации'!B306</f>
        <v>0</v>
      </c>
      <c r="C304" s="105">
        <f>Семинары!B305</f>
        <v>0</v>
      </c>
      <c r="D304" s="105">
        <f>Просвещение_профилактика!C306</f>
        <v>0</v>
      </c>
      <c r="E304" s="105">
        <f>'Индивидуальные КРР'!J306</f>
        <v>0</v>
      </c>
      <c r="F304" s="105">
        <f>'Групповые КРР'!J306</f>
        <v>0</v>
      </c>
      <c r="G304" s="105">
        <f>'Экспертная деятельность'!B305</f>
        <v>0</v>
      </c>
      <c r="H304" s="105">
        <f>'Экспертная деятельность'!C305</f>
        <v>0</v>
      </c>
      <c r="I304" s="105">
        <f>'Экспертная деятельность'!G305</f>
        <v>0</v>
      </c>
    </row>
    <row r="305" spans="1:9" x14ac:dyDescent="0.25">
      <c r="A305" s="105">
        <v>302</v>
      </c>
      <c r="B305" s="105">
        <f>'Групповые консультации'!B307</f>
        <v>0</v>
      </c>
      <c r="C305" s="105">
        <f>Семинары!B306</f>
        <v>0</v>
      </c>
      <c r="D305" s="105">
        <f>Просвещение_профилактика!C307</f>
        <v>0</v>
      </c>
      <c r="E305" s="105">
        <f>'Индивидуальные КРР'!J307</f>
        <v>0</v>
      </c>
      <c r="F305" s="105">
        <f>'Групповые КРР'!J307</f>
        <v>0</v>
      </c>
      <c r="G305" s="105">
        <f>'Экспертная деятельность'!B306</f>
        <v>0</v>
      </c>
      <c r="H305" s="105">
        <f>'Экспертная деятельность'!C306</f>
        <v>0</v>
      </c>
      <c r="I305" s="105">
        <f>'Экспертная деятельность'!G306</f>
        <v>0</v>
      </c>
    </row>
    <row r="306" spans="1:9" x14ac:dyDescent="0.25">
      <c r="A306" s="105">
        <v>303</v>
      </c>
      <c r="B306" s="105">
        <f>'Групповые консультации'!B308</f>
        <v>0</v>
      </c>
      <c r="C306" s="105">
        <f>Семинары!B307</f>
        <v>0</v>
      </c>
      <c r="D306" s="105">
        <f>Просвещение_профилактика!C308</f>
        <v>0</v>
      </c>
      <c r="E306" s="105">
        <f>'Индивидуальные КРР'!J308</f>
        <v>0</v>
      </c>
      <c r="F306" s="105">
        <f>'Групповые КРР'!J308</f>
        <v>0</v>
      </c>
      <c r="G306" s="105">
        <f>'Экспертная деятельность'!B307</f>
        <v>0</v>
      </c>
      <c r="H306" s="105">
        <f>'Экспертная деятельность'!C307</f>
        <v>0</v>
      </c>
      <c r="I306" s="105">
        <f>'Экспертная деятельность'!G307</f>
        <v>0</v>
      </c>
    </row>
    <row r="307" spans="1:9" x14ac:dyDescent="0.25">
      <c r="A307" s="105">
        <v>304</v>
      </c>
      <c r="B307" s="105">
        <f>'Групповые консультации'!B309</f>
        <v>0</v>
      </c>
      <c r="C307" s="105">
        <f>Семинары!B308</f>
        <v>0</v>
      </c>
      <c r="D307" s="105">
        <f>Просвещение_профилактика!C309</f>
        <v>0</v>
      </c>
      <c r="E307" s="105">
        <f>'Индивидуальные КРР'!J309</f>
        <v>0</v>
      </c>
      <c r="F307" s="105">
        <f>'Групповые КРР'!J309</f>
        <v>0</v>
      </c>
      <c r="G307" s="105">
        <f>'Экспертная деятельность'!B308</f>
        <v>0</v>
      </c>
      <c r="H307" s="105">
        <f>'Экспертная деятельность'!C308</f>
        <v>0</v>
      </c>
      <c r="I307" s="105">
        <f>'Экспертная деятельность'!G308</f>
        <v>0</v>
      </c>
    </row>
    <row r="308" spans="1:9" x14ac:dyDescent="0.25">
      <c r="A308" s="105">
        <v>305</v>
      </c>
      <c r="B308" s="105">
        <f>'Групповые консультации'!B310</f>
        <v>0</v>
      </c>
      <c r="C308" s="105">
        <f>Семинары!B309</f>
        <v>0</v>
      </c>
      <c r="D308" s="105">
        <f>Просвещение_профилактика!C310</f>
        <v>0</v>
      </c>
      <c r="E308" s="105">
        <f>'Индивидуальные КРР'!J310</f>
        <v>0</v>
      </c>
      <c r="F308" s="105">
        <f>'Групповые КРР'!J310</f>
        <v>0</v>
      </c>
      <c r="G308" s="105">
        <f>'Экспертная деятельность'!B309</f>
        <v>0</v>
      </c>
      <c r="H308" s="105">
        <f>'Экспертная деятельность'!C309</f>
        <v>0</v>
      </c>
      <c r="I308" s="105">
        <f>'Экспертная деятельность'!G309</f>
        <v>0</v>
      </c>
    </row>
    <row r="309" spans="1:9" x14ac:dyDescent="0.25">
      <c r="A309" s="105">
        <v>306</v>
      </c>
      <c r="B309" s="105">
        <f>'Групповые консультации'!B311</f>
        <v>0</v>
      </c>
      <c r="C309" s="105">
        <f>Семинары!B310</f>
        <v>0</v>
      </c>
      <c r="D309" s="105">
        <f>Просвещение_профилактика!C311</f>
        <v>0</v>
      </c>
      <c r="E309" s="105">
        <f>'Индивидуальные КРР'!J311</f>
        <v>0</v>
      </c>
      <c r="F309" s="105">
        <f>'Групповые КРР'!J311</f>
        <v>0</v>
      </c>
      <c r="G309" s="105">
        <f>'Экспертная деятельность'!B310</f>
        <v>0</v>
      </c>
      <c r="H309" s="105">
        <f>'Экспертная деятельность'!C310</f>
        <v>0</v>
      </c>
      <c r="I309" s="105">
        <f>'Экспертная деятельность'!G310</f>
        <v>0</v>
      </c>
    </row>
    <row r="310" spans="1:9" x14ac:dyDescent="0.25">
      <c r="A310" s="105">
        <v>307</v>
      </c>
      <c r="B310" s="105">
        <f>'Групповые консультации'!B312</f>
        <v>0</v>
      </c>
      <c r="C310" s="105">
        <f>Семинары!B311</f>
        <v>0</v>
      </c>
      <c r="D310" s="105">
        <f>Просвещение_профилактика!C312</f>
        <v>0</v>
      </c>
      <c r="E310" s="105">
        <f>'Индивидуальные КРР'!J312</f>
        <v>0</v>
      </c>
      <c r="F310" s="105">
        <f>'Групповые КРР'!J312</f>
        <v>0</v>
      </c>
      <c r="G310" s="105">
        <f>'Экспертная деятельность'!B311</f>
        <v>0</v>
      </c>
      <c r="H310" s="105">
        <f>'Экспертная деятельность'!C311</f>
        <v>0</v>
      </c>
      <c r="I310" s="105">
        <f>'Экспертная деятельность'!G311</f>
        <v>0</v>
      </c>
    </row>
    <row r="311" spans="1:9" x14ac:dyDescent="0.25">
      <c r="A311" s="105">
        <v>308</v>
      </c>
      <c r="B311" s="105">
        <f>'Групповые консультации'!B313</f>
        <v>0</v>
      </c>
      <c r="C311" s="105">
        <f>Семинары!B312</f>
        <v>0</v>
      </c>
      <c r="D311" s="105">
        <f>Просвещение_профилактика!C313</f>
        <v>0</v>
      </c>
      <c r="E311" s="105">
        <f>'Индивидуальные КРР'!J313</f>
        <v>0</v>
      </c>
      <c r="F311" s="105">
        <f>'Групповые КРР'!J313</f>
        <v>0</v>
      </c>
      <c r="G311" s="105">
        <f>'Экспертная деятельность'!B312</f>
        <v>0</v>
      </c>
      <c r="H311" s="105">
        <f>'Экспертная деятельность'!C312</f>
        <v>0</v>
      </c>
      <c r="I311" s="105">
        <f>'Экспертная деятельность'!G312</f>
        <v>0</v>
      </c>
    </row>
    <row r="312" spans="1:9" x14ac:dyDescent="0.25">
      <c r="A312" s="105">
        <v>309</v>
      </c>
      <c r="B312" s="105">
        <f>'Групповые консультации'!B314</f>
        <v>0</v>
      </c>
      <c r="C312" s="105">
        <f>Семинары!B313</f>
        <v>0</v>
      </c>
      <c r="D312" s="105">
        <f>Просвещение_профилактика!C314</f>
        <v>0</v>
      </c>
      <c r="E312" s="105">
        <f>'Индивидуальные КРР'!J314</f>
        <v>0</v>
      </c>
      <c r="F312" s="105">
        <f>'Групповые КРР'!J314</f>
        <v>0</v>
      </c>
      <c r="G312" s="105">
        <f>'Экспертная деятельность'!B313</f>
        <v>0</v>
      </c>
      <c r="H312" s="105">
        <f>'Экспертная деятельность'!C313</f>
        <v>0</v>
      </c>
      <c r="I312" s="105">
        <f>'Экспертная деятельность'!G313</f>
        <v>0</v>
      </c>
    </row>
    <row r="313" spans="1:9" x14ac:dyDescent="0.25">
      <c r="A313" s="105">
        <v>310</v>
      </c>
      <c r="B313" s="105">
        <f>'Групповые консультации'!B315</f>
        <v>0</v>
      </c>
      <c r="C313" s="105">
        <f>Семинары!B314</f>
        <v>0</v>
      </c>
      <c r="D313" s="105">
        <f>Просвещение_профилактика!C315</f>
        <v>0</v>
      </c>
      <c r="E313" s="105">
        <f>'Индивидуальные КРР'!J315</f>
        <v>0</v>
      </c>
      <c r="F313" s="105">
        <f>'Групповые КРР'!J315</f>
        <v>0</v>
      </c>
      <c r="G313" s="105">
        <f>'Экспертная деятельность'!B314</f>
        <v>0</v>
      </c>
      <c r="H313" s="105">
        <f>'Экспертная деятельность'!C314</f>
        <v>0</v>
      </c>
      <c r="I313" s="105">
        <f>'Экспертная деятельность'!G314</f>
        <v>0</v>
      </c>
    </row>
    <row r="314" spans="1:9" x14ac:dyDescent="0.25">
      <c r="A314" s="105">
        <v>311</v>
      </c>
      <c r="B314" s="105">
        <f>'Групповые консультации'!B316</f>
        <v>0</v>
      </c>
      <c r="C314" s="105">
        <f>Семинары!B315</f>
        <v>0</v>
      </c>
      <c r="D314" s="105">
        <f>Просвещение_профилактика!C316</f>
        <v>0</v>
      </c>
      <c r="E314" s="105">
        <f>'Индивидуальные КРР'!J316</f>
        <v>0</v>
      </c>
      <c r="F314" s="105">
        <f>'Групповые КРР'!J316</f>
        <v>0</v>
      </c>
      <c r="G314" s="105">
        <f>'Экспертная деятельность'!B315</f>
        <v>0</v>
      </c>
      <c r="H314" s="105">
        <f>'Экспертная деятельность'!C315</f>
        <v>0</v>
      </c>
      <c r="I314" s="105">
        <f>'Экспертная деятельность'!G315</f>
        <v>0</v>
      </c>
    </row>
    <row r="315" spans="1:9" x14ac:dyDescent="0.25">
      <c r="A315" s="105">
        <v>312</v>
      </c>
      <c r="B315" s="105">
        <f>'Групповые консультации'!B317</f>
        <v>0</v>
      </c>
      <c r="C315" s="105">
        <f>Семинары!B316</f>
        <v>0</v>
      </c>
      <c r="D315" s="105">
        <f>Просвещение_профилактика!C317</f>
        <v>0</v>
      </c>
      <c r="E315" s="105">
        <f>'Индивидуальные КРР'!J317</f>
        <v>0</v>
      </c>
      <c r="F315" s="105">
        <f>'Групповые КРР'!J317</f>
        <v>0</v>
      </c>
      <c r="G315" s="105">
        <f>'Экспертная деятельность'!B316</f>
        <v>0</v>
      </c>
      <c r="H315" s="105">
        <f>'Экспертная деятельность'!C316</f>
        <v>0</v>
      </c>
      <c r="I315" s="105">
        <f>'Экспертная деятельность'!G316</f>
        <v>0</v>
      </c>
    </row>
    <row r="316" spans="1:9" x14ac:dyDescent="0.25">
      <c r="A316" s="105">
        <v>313</v>
      </c>
      <c r="B316" s="105">
        <f>'Групповые консультации'!B318</f>
        <v>0</v>
      </c>
      <c r="C316" s="105">
        <f>Семинары!B317</f>
        <v>0</v>
      </c>
      <c r="D316" s="105">
        <f>Просвещение_профилактика!C318</f>
        <v>0</v>
      </c>
      <c r="E316" s="105">
        <f>'Индивидуальные КРР'!J318</f>
        <v>0</v>
      </c>
      <c r="F316" s="105">
        <f>'Групповые КРР'!J318</f>
        <v>0</v>
      </c>
      <c r="G316" s="105">
        <f>'Экспертная деятельность'!B317</f>
        <v>0</v>
      </c>
      <c r="H316" s="105">
        <f>'Экспертная деятельность'!C317</f>
        <v>0</v>
      </c>
      <c r="I316" s="105">
        <f>'Экспертная деятельность'!G317</f>
        <v>0</v>
      </c>
    </row>
    <row r="317" spans="1:9" x14ac:dyDescent="0.25">
      <c r="A317" s="105">
        <v>314</v>
      </c>
      <c r="B317" s="105">
        <f>'Групповые консультации'!B319</f>
        <v>0</v>
      </c>
      <c r="C317" s="105">
        <f>Семинары!B318</f>
        <v>0</v>
      </c>
      <c r="D317" s="105">
        <f>Просвещение_профилактика!C319</f>
        <v>0</v>
      </c>
      <c r="E317" s="105">
        <f>'Индивидуальные КРР'!J319</f>
        <v>0</v>
      </c>
      <c r="F317" s="105">
        <f>'Групповые КРР'!J319</f>
        <v>0</v>
      </c>
      <c r="G317" s="105">
        <f>'Экспертная деятельность'!B318</f>
        <v>0</v>
      </c>
      <c r="H317" s="105">
        <f>'Экспертная деятельность'!C318</f>
        <v>0</v>
      </c>
      <c r="I317" s="105">
        <f>'Экспертная деятельность'!G318</f>
        <v>0</v>
      </c>
    </row>
    <row r="318" spans="1:9" x14ac:dyDescent="0.25">
      <c r="A318" s="105">
        <v>315</v>
      </c>
      <c r="B318" s="105">
        <f>'Групповые консультации'!B320</f>
        <v>0</v>
      </c>
      <c r="C318" s="105">
        <f>Семинары!B319</f>
        <v>0</v>
      </c>
      <c r="D318" s="105">
        <f>Просвещение_профилактика!C320</f>
        <v>0</v>
      </c>
      <c r="E318" s="105">
        <f>'Индивидуальные КРР'!J320</f>
        <v>0</v>
      </c>
      <c r="F318" s="105">
        <f>'Групповые КРР'!J320</f>
        <v>0</v>
      </c>
      <c r="G318" s="105">
        <f>'Экспертная деятельность'!B319</f>
        <v>0</v>
      </c>
      <c r="H318" s="105">
        <f>'Экспертная деятельность'!C319</f>
        <v>0</v>
      </c>
      <c r="I318" s="105">
        <f>'Экспертная деятельность'!G319</f>
        <v>0</v>
      </c>
    </row>
    <row r="319" spans="1:9" x14ac:dyDescent="0.25">
      <c r="A319" s="105">
        <v>316</v>
      </c>
      <c r="B319" s="105">
        <f>'Групповые консультации'!B321</f>
        <v>0</v>
      </c>
      <c r="C319" s="105">
        <f>Семинары!B320</f>
        <v>0</v>
      </c>
      <c r="D319" s="105">
        <f>Просвещение_профилактика!C321</f>
        <v>0</v>
      </c>
      <c r="E319" s="105">
        <f>'Индивидуальные КРР'!J321</f>
        <v>0</v>
      </c>
      <c r="F319" s="105">
        <f>'Групповые КРР'!J321</f>
        <v>0</v>
      </c>
      <c r="G319" s="105">
        <f>'Экспертная деятельность'!B320</f>
        <v>0</v>
      </c>
      <c r="H319" s="105">
        <f>'Экспертная деятельность'!C320</f>
        <v>0</v>
      </c>
      <c r="I319" s="105">
        <f>'Экспертная деятельность'!G320</f>
        <v>0</v>
      </c>
    </row>
    <row r="320" spans="1:9" x14ac:dyDescent="0.25">
      <c r="A320" s="105">
        <v>317</v>
      </c>
      <c r="B320" s="105">
        <f>'Групповые консультации'!B322</f>
        <v>0</v>
      </c>
      <c r="C320" s="105">
        <f>Семинары!B321</f>
        <v>0</v>
      </c>
      <c r="D320" s="105">
        <f>Просвещение_профилактика!C322</f>
        <v>0</v>
      </c>
      <c r="E320" s="105">
        <f>'Индивидуальные КРР'!J322</f>
        <v>0</v>
      </c>
      <c r="F320" s="105">
        <f>'Групповые КРР'!J322</f>
        <v>0</v>
      </c>
      <c r="G320" s="105">
        <f>'Экспертная деятельность'!B321</f>
        <v>0</v>
      </c>
      <c r="H320" s="105">
        <f>'Экспертная деятельность'!C321</f>
        <v>0</v>
      </c>
      <c r="I320" s="105">
        <f>'Экспертная деятельность'!G321</f>
        <v>0</v>
      </c>
    </row>
    <row r="321" spans="1:9" x14ac:dyDescent="0.25">
      <c r="A321" s="105">
        <v>318</v>
      </c>
      <c r="B321" s="105">
        <f>'Групповые консультации'!B323</f>
        <v>0</v>
      </c>
      <c r="C321" s="105">
        <f>Семинары!B322</f>
        <v>0</v>
      </c>
      <c r="D321" s="105">
        <f>Просвещение_профилактика!C323</f>
        <v>0</v>
      </c>
      <c r="E321" s="105">
        <f>'Индивидуальные КРР'!J323</f>
        <v>0</v>
      </c>
      <c r="F321" s="105">
        <f>'Групповые КРР'!J323</f>
        <v>0</v>
      </c>
      <c r="G321" s="105">
        <f>'Экспертная деятельность'!B322</f>
        <v>0</v>
      </c>
      <c r="H321" s="105">
        <f>'Экспертная деятельность'!C322</f>
        <v>0</v>
      </c>
      <c r="I321" s="105">
        <f>'Экспертная деятельность'!G322</f>
        <v>0</v>
      </c>
    </row>
    <row r="322" spans="1:9" x14ac:dyDescent="0.25">
      <c r="A322" s="105">
        <v>319</v>
      </c>
      <c r="B322" s="105">
        <f>'Групповые консультации'!B324</f>
        <v>0</v>
      </c>
      <c r="C322" s="105">
        <f>Семинары!B323</f>
        <v>0</v>
      </c>
      <c r="D322" s="105">
        <f>Просвещение_профилактика!C324</f>
        <v>0</v>
      </c>
      <c r="E322" s="105">
        <f>'Индивидуальные КРР'!J324</f>
        <v>0</v>
      </c>
      <c r="F322" s="105">
        <f>'Групповые КРР'!J324</f>
        <v>0</v>
      </c>
      <c r="G322" s="105">
        <f>'Экспертная деятельность'!B323</f>
        <v>0</v>
      </c>
      <c r="H322" s="105">
        <f>'Экспертная деятельность'!C323</f>
        <v>0</v>
      </c>
      <c r="I322" s="105">
        <f>'Экспертная деятельность'!G323</f>
        <v>0</v>
      </c>
    </row>
    <row r="323" spans="1:9" x14ac:dyDescent="0.25">
      <c r="A323" s="105">
        <v>320</v>
      </c>
      <c r="B323" s="105">
        <f>'Групповые консультации'!B325</f>
        <v>0</v>
      </c>
      <c r="C323" s="105">
        <f>Семинары!B324</f>
        <v>0</v>
      </c>
      <c r="D323" s="105">
        <f>Просвещение_профилактика!C325</f>
        <v>0</v>
      </c>
      <c r="E323" s="105">
        <f>'Индивидуальные КРР'!J325</f>
        <v>0</v>
      </c>
      <c r="F323" s="105">
        <f>'Групповые КРР'!J325</f>
        <v>0</v>
      </c>
      <c r="G323" s="105">
        <f>'Экспертная деятельность'!B324</f>
        <v>0</v>
      </c>
      <c r="H323" s="105">
        <f>'Экспертная деятельность'!C324</f>
        <v>0</v>
      </c>
      <c r="I323" s="105">
        <f>'Экспертная деятельность'!G324</f>
        <v>0</v>
      </c>
    </row>
    <row r="324" spans="1:9" x14ac:dyDescent="0.25">
      <c r="A324" s="105">
        <v>321</v>
      </c>
      <c r="B324" s="105">
        <f>'Групповые консультации'!B326</f>
        <v>0</v>
      </c>
      <c r="C324" s="105">
        <f>Семинары!B325</f>
        <v>0</v>
      </c>
      <c r="D324" s="105">
        <f>Просвещение_профилактика!C326</f>
        <v>0</v>
      </c>
      <c r="E324" s="105">
        <f>'Индивидуальные КРР'!J326</f>
        <v>0</v>
      </c>
      <c r="F324" s="105">
        <f>'Групповые КРР'!J326</f>
        <v>0</v>
      </c>
      <c r="G324" s="105">
        <f>'Экспертная деятельность'!B325</f>
        <v>0</v>
      </c>
      <c r="H324" s="105">
        <f>'Экспертная деятельность'!C325</f>
        <v>0</v>
      </c>
      <c r="I324" s="105">
        <f>'Экспертная деятельность'!G325</f>
        <v>0</v>
      </c>
    </row>
    <row r="325" spans="1:9" x14ac:dyDescent="0.25">
      <c r="A325" s="105">
        <v>322</v>
      </c>
      <c r="B325" s="105">
        <f>'Групповые консультации'!B327</f>
        <v>0</v>
      </c>
      <c r="C325" s="105">
        <f>Семинары!B326</f>
        <v>0</v>
      </c>
      <c r="D325" s="105">
        <f>Просвещение_профилактика!C327</f>
        <v>0</v>
      </c>
      <c r="E325" s="105">
        <f>'Индивидуальные КРР'!J327</f>
        <v>0</v>
      </c>
      <c r="F325" s="105">
        <f>'Групповые КРР'!J327</f>
        <v>0</v>
      </c>
      <c r="G325" s="105">
        <f>'Экспертная деятельность'!B326</f>
        <v>0</v>
      </c>
      <c r="H325" s="105">
        <f>'Экспертная деятельность'!C326</f>
        <v>0</v>
      </c>
      <c r="I325" s="105">
        <f>'Экспертная деятельность'!G326</f>
        <v>0</v>
      </c>
    </row>
    <row r="326" spans="1:9" x14ac:dyDescent="0.25">
      <c r="A326" s="105">
        <v>323</v>
      </c>
      <c r="B326" s="105">
        <f>'Групповые консультации'!B328</f>
        <v>0</v>
      </c>
      <c r="C326" s="105">
        <f>Семинары!B327</f>
        <v>0</v>
      </c>
      <c r="D326" s="105">
        <f>Просвещение_профилактика!C328</f>
        <v>0</v>
      </c>
      <c r="E326" s="105">
        <f>'Индивидуальные КРР'!J328</f>
        <v>0</v>
      </c>
      <c r="F326" s="105">
        <f>'Групповые КРР'!J328</f>
        <v>0</v>
      </c>
      <c r="G326" s="105">
        <f>'Экспертная деятельность'!B327</f>
        <v>0</v>
      </c>
      <c r="H326" s="105">
        <f>'Экспертная деятельность'!C327</f>
        <v>0</v>
      </c>
      <c r="I326" s="105">
        <f>'Экспертная деятельность'!G327</f>
        <v>0</v>
      </c>
    </row>
    <row r="327" spans="1:9" x14ac:dyDescent="0.25">
      <c r="A327" s="105">
        <v>324</v>
      </c>
      <c r="B327" s="105">
        <f>'Групповые консультации'!B329</f>
        <v>0</v>
      </c>
      <c r="C327" s="105">
        <f>Семинары!B328</f>
        <v>0</v>
      </c>
      <c r="D327" s="105">
        <f>Просвещение_профилактика!C329</f>
        <v>0</v>
      </c>
      <c r="E327" s="105">
        <f>'Индивидуальные КРР'!J329</f>
        <v>0</v>
      </c>
      <c r="F327" s="105">
        <f>'Групповые КРР'!J329</f>
        <v>0</v>
      </c>
      <c r="G327" s="105">
        <f>'Экспертная деятельность'!B328</f>
        <v>0</v>
      </c>
      <c r="H327" s="105">
        <f>'Экспертная деятельность'!C328</f>
        <v>0</v>
      </c>
      <c r="I327" s="105">
        <f>'Экспертная деятельность'!G328</f>
        <v>0</v>
      </c>
    </row>
    <row r="328" spans="1:9" x14ac:dyDescent="0.25">
      <c r="A328" s="105">
        <v>325</v>
      </c>
      <c r="B328" s="105">
        <f>'Групповые консультации'!B330</f>
        <v>0</v>
      </c>
      <c r="C328" s="105">
        <f>Семинары!B329</f>
        <v>0</v>
      </c>
      <c r="D328" s="105">
        <f>Просвещение_профилактика!C330</f>
        <v>0</v>
      </c>
      <c r="E328" s="105">
        <f>'Индивидуальные КРР'!J330</f>
        <v>0</v>
      </c>
      <c r="F328" s="105">
        <f>'Групповые КРР'!J330</f>
        <v>0</v>
      </c>
      <c r="G328" s="105">
        <f>'Экспертная деятельность'!B329</f>
        <v>0</v>
      </c>
      <c r="H328" s="105">
        <f>'Экспертная деятельность'!C329</f>
        <v>0</v>
      </c>
      <c r="I328" s="105">
        <f>'Экспертная деятельность'!G329</f>
        <v>0</v>
      </c>
    </row>
    <row r="329" spans="1:9" x14ac:dyDescent="0.25">
      <c r="A329" s="105">
        <v>326</v>
      </c>
      <c r="B329" s="105">
        <f>'Групповые консультации'!B331</f>
        <v>0</v>
      </c>
      <c r="C329" s="105">
        <f>Семинары!B330</f>
        <v>0</v>
      </c>
      <c r="D329" s="105">
        <f>Просвещение_профилактика!C331</f>
        <v>0</v>
      </c>
      <c r="E329" s="105">
        <f>'Индивидуальные КРР'!J331</f>
        <v>0</v>
      </c>
      <c r="F329" s="105">
        <f>'Групповые КРР'!J331</f>
        <v>0</v>
      </c>
      <c r="G329" s="105">
        <f>'Экспертная деятельность'!B330</f>
        <v>0</v>
      </c>
      <c r="H329" s="105">
        <f>'Экспертная деятельность'!C330</f>
        <v>0</v>
      </c>
      <c r="I329" s="105">
        <f>'Экспертная деятельность'!G330</f>
        <v>0</v>
      </c>
    </row>
    <row r="330" spans="1:9" x14ac:dyDescent="0.25">
      <c r="A330" s="105">
        <v>327</v>
      </c>
      <c r="B330" s="105">
        <f>'Групповые консультации'!B332</f>
        <v>0</v>
      </c>
      <c r="C330" s="105">
        <f>Семинары!B331</f>
        <v>0</v>
      </c>
      <c r="D330" s="105">
        <f>Просвещение_профилактика!C332</f>
        <v>0</v>
      </c>
      <c r="E330" s="105">
        <f>'Индивидуальные КРР'!J332</f>
        <v>0</v>
      </c>
      <c r="F330" s="105">
        <f>'Групповые КРР'!J332</f>
        <v>0</v>
      </c>
      <c r="G330" s="105">
        <f>'Экспертная деятельность'!B331</f>
        <v>0</v>
      </c>
      <c r="H330" s="105">
        <f>'Экспертная деятельность'!C331</f>
        <v>0</v>
      </c>
      <c r="I330" s="105">
        <f>'Экспертная деятельность'!G331</f>
        <v>0</v>
      </c>
    </row>
    <row r="331" spans="1:9" x14ac:dyDescent="0.25">
      <c r="A331" s="105">
        <v>328</v>
      </c>
      <c r="B331" s="105">
        <f>'Групповые консультации'!B333</f>
        <v>0</v>
      </c>
      <c r="C331" s="105">
        <f>Семинары!B332</f>
        <v>0</v>
      </c>
      <c r="D331" s="105">
        <f>Просвещение_профилактика!C333</f>
        <v>0</v>
      </c>
      <c r="E331" s="105">
        <f>'Индивидуальные КРР'!J333</f>
        <v>0</v>
      </c>
      <c r="F331" s="105">
        <f>'Групповые КРР'!J333</f>
        <v>0</v>
      </c>
      <c r="G331" s="105">
        <f>'Экспертная деятельность'!B332</f>
        <v>0</v>
      </c>
      <c r="H331" s="105">
        <f>'Экспертная деятельность'!C332</f>
        <v>0</v>
      </c>
      <c r="I331" s="105">
        <f>'Экспертная деятельность'!G332</f>
        <v>0</v>
      </c>
    </row>
    <row r="332" spans="1:9" x14ac:dyDescent="0.25">
      <c r="A332" s="105">
        <v>329</v>
      </c>
      <c r="B332" s="105">
        <f>'Групповые консультации'!B334</f>
        <v>0</v>
      </c>
      <c r="C332" s="105">
        <f>Семинары!B333</f>
        <v>0</v>
      </c>
      <c r="D332" s="105">
        <f>Просвещение_профилактика!C334</f>
        <v>0</v>
      </c>
      <c r="E332" s="105">
        <f>'Индивидуальные КРР'!J334</f>
        <v>0</v>
      </c>
      <c r="F332" s="105">
        <f>'Групповые КРР'!J334</f>
        <v>0</v>
      </c>
      <c r="G332" s="105">
        <f>'Экспертная деятельность'!B333</f>
        <v>0</v>
      </c>
      <c r="H332" s="105">
        <f>'Экспертная деятельность'!C333</f>
        <v>0</v>
      </c>
      <c r="I332" s="105">
        <f>'Экспертная деятельность'!G333</f>
        <v>0</v>
      </c>
    </row>
    <row r="333" spans="1:9" x14ac:dyDescent="0.25">
      <c r="A333" s="105">
        <v>330</v>
      </c>
      <c r="B333" s="105">
        <f>'Групповые консультации'!B335</f>
        <v>0</v>
      </c>
      <c r="C333" s="105">
        <f>Семинары!B334</f>
        <v>0</v>
      </c>
      <c r="D333" s="105">
        <f>Просвещение_профилактика!C335</f>
        <v>0</v>
      </c>
      <c r="E333" s="105">
        <f>'Индивидуальные КРР'!J335</f>
        <v>0</v>
      </c>
      <c r="F333" s="105">
        <f>'Групповые КРР'!J335</f>
        <v>0</v>
      </c>
      <c r="G333" s="105">
        <f>'Экспертная деятельность'!B334</f>
        <v>0</v>
      </c>
      <c r="H333" s="105">
        <f>'Экспертная деятельность'!C334</f>
        <v>0</v>
      </c>
      <c r="I333" s="105">
        <f>'Экспертная деятельность'!G334</f>
        <v>0</v>
      </c>
    </row>
    <row r="334" spans="1:9" x14ac:dyDescent="0.25">
      <c r="A334" s="105">
        <v>331</v>
      </c>
      <c r="B334" s="105">
        <f>'Групповые консультации'!B336</f>
        <v>0</v>
      </c>
      <c r="C334" s="105">
        <f>Семинары!B335</f>
        <v>0</v>
      </c>
      <c r="D334" s="105">
        <f>Просвещение_профилактика!C336</f>
        <v>0</v>
      </c>
      <c r="E334" s="105">
        <f>'Индивидуальные КРР'!J336</f>
        <v>0</v>
      </c>
      <c r="F334" s="105">
        <f>'Групповые КРР'!J336</f>
        <v>0</v>
      </c>
      <c r="G334" s="105">
        <f>'Экспертная деятельность'!B335</f>
        <v>0</v>
      </c>
      <c r="H334" s="105">
        <f>'Экспертная деятельность'!C335</f>
        <v>0</v>
      </c>
      <c r="I334" s="105">
        <f>'Экспертная деятельность'!G335</f>
        <v>0</v>
      </c>
    </row>
    <row r="335" spans="1:9" x14ac:dyDescent="0.25">
      <c r="A335" s="105">
        <v>332</v>
      </c>
      <c r="B335" s="105">
        <f>'Групповые консультации'!B337</f>
        <v>0</v>
      </c>
      <c r="C335" s="105">
        <f>Семинары!B336</f>
        <v>0</v>
      </c>
      <c r="D335" s="105">
        <f>Просвещение_профилактика!C337</f>
        <v>0</v>
      </c>
      <c r="E335" s="105">
        <f>'Индивидуальные КРР'!J337</f>
        <v>0</v>
      </c>
      <c r="F335" s="105">
        <f>'Групповые КРР'!J337</f>
        <v>0</v>
      </c>
      <c r="G335" s="105">
        <f>'Экспертная деятельность'!B336</f>
        <v>0</v>
      </c>
      <c r="H335" s="105">
        <f>'Экспертная деятельность'!C336</f>
        <v>0</v>
      </c>
      <c r="I335" s="105">
        <f>'Экспертная деятельность'!G336</f>
        <v>0</v>
      </c>
    </row>
  </sheetData>
  <sheetProtection password="C587" sheet="1" objects="1" scenarios="1" formatColumns="0" formatRows="0"/>
  <mergeCells count="7">
    <mergeCell ref="A1:I1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2"/>
  <sheetViews>
    <sheetView zoomScale="90" zoomScaleNormal="90" workbookViewId="0">
      <selection activeCell="B6" sqref="B6"/>
    </sheetView>
  </sheetViews>
  <sheetFormatPr defaultRowHeight="13.2" x14ac:dyDescent="0.25"/>
  <cols>
    <col min="1" max="1" width="7.77734375" customWidth="1"/>
    <col min="2" max="2" width="31" customWidth="1"/>
    <col min="3" max="3" width="38.5546875" customWidth="1"/>
    <col min="4" max="4" width="15.6640625" customWidth="1"/>
    <col min="5" max="5" width="17" customWidth="1"/>
    <col min="6" max="6" width="25.44140625" customWidth="1"/>
  </cols>
  <sheetData>
    <row r="1" spans="1:9" x14ac:dyDescent="0.25">
      <c r="A1" s="264" t="s">
        <v>40</v>
      </c>
      <c r="B1" s="264"/>
      <c r="C1" s="264"/>
      <c r="D1" s="264"/>
      <c r="E1" s="264"/>
      <c r="F1" s="264"/>
    </row>
    <row r="2" spans="1:9" ht="17.399999999999999" x14ac:dyDescent="0.3">
      <c r="A2" s="264"/>
      <c r="B2" s="264"/>
      <c r="C2" s="264"/>
      <c r="D2" s="264"/>
      <c r="E2" s="264"/>
      <c r="F2" s="264"/>
      <c r="G2" s="4"/>
      <c r="H2" s="4"/>
    </row>
    <row r="3" spans="1:9" ht="13.8" thickBot="1" x14ac:dyDescent="0.3">
      <c r="A3" s="265"/>
      <c r="B3" s="265"/>
      <c r="C3" s="265"/>
      <c r="D3" s="265"/>
      <c r="E3" s="265"/>
      <c r="F3" s="265"/>
    </row>
    <row r="4" spans="1:9" ht="38.25" customHeight="1" thickBot="1" x14ac:dyDescent="0.3">
      <c r="A4" s="19" t="s">
        <v>35</v>
      </c>
      <c r="B4" s="71" t="s">
        <v>36</v>
      </c>
      <c r="C4" s="72" t="s">
        <v>37</v>
      </c>
      <c r="D4" s="72" t="s">
        <v>38</v>
      </c>
      <c r="E4" s="72" t="s">
        <v>41</v>
      </c>
      <c r="F4" s="73" t="s">
        <v>39</v>
      </c>
      <c r="G4" s="3"/>
      <c r="H4" s="3"/>
      <c r="I4" s="3"/>
    </row>
    <row r="5" spans="1:9" ht="46.8" x14ac:dyDescent="0.25">
      <c r="A5" s="74"/>
      <c r="B5" s="75" t="s">
        <v>51</v>
      </c>
      <c r="C5" s="75" t="s">
        <v>52</v>
      </c>
      <c r="D5" s="75" t="s">
        <v>53</v>
      </c>
      <c r="E5" s="75">
        <v>2002</v>
      </c>
      <c r="F5" s="75" t="s">
        <v>54</v>
      </c>
    </row>
    <row r="6" spans="1:9" ht="15.6" x14ac:dyDescent="0.25">
      <c r="A6" s="76">
        <v>1</v>
      </c>
      <c r="B6" s="317"/>
      <c r="C6" s="317"/>
      <c r="D6" s="317"/>
      <c r="E6" s="317"/>
      <c r="F6" s="317"/>
    </row>
    <row r="7" spans="1:9" ht="15.6" x14ac:dyDescent="0.25">
      <c r="A7" s="76">
        <v>2</v>
      </c>
      <c r="B7" s="317"/>
      <c r="C7" s="317"/>
      <c r="D7" s="317"/>
      <c r="E7" s="317"/>
      <c r="F7" s="317"/>
    </row>
    <row r="8" spans="1:9" ht="15.6" x14ac:dyDescent="0.25">
      <c r="A8" s="76">
        <v>3</v>
      </c>
      <c r="B8" s="317"/>
      <c r="C8" s="317"/>
      <c r="D8" s="317"/>
      <c r="E8" s="317"/>
      <c r="F8" s="317"/>
    </row>
    <row r="9" spans="1:9" ht="15.6" x14ac:dyDescent="0.25">
      <c r="A9" s="76">
        <v>4</v>
      </c>
      <c r="B9" s="317"/>
      <c r="C9" s="317"/>
      <c r="D9" s="317"/>
      <c r="E9" s="317"/>
      <c r="F9" s="317"/>
    </row>
    <row r="10" spans="1:9" ht="15.6" x14ac:dyDescent="0.25">
      <c r="A10" s="76">
        <v>5</v>
      </c>
      <c r="B10" s="317"/>
      <c r="C10" s="317"/>
      <c r="D10" s="317"/>
      <c r="E10" s="317"/>
      <c r="F10" s="317"/>
    </row>
    <row r="11" spans="1:9" ht="15.6" x14ac:dyDescent="0.25">
      <c r="A11" s="76">
        <v>6</v>
      </c>
      <c r="B11" s="317"/>
      <c r="C11" s="317"/>
      <c r="D11" s="317"/>
      <c r="E11" s="317"/>
      <c r="F11" s="317"/>
    </row>
    <row r="12" spans="1:9" ht="15.6" x14ac:dyDescent="0.25">
      <c r="A12" s="76">
        <v>7</v>
      </c>
      <c r="B12" s="317"/>
      <c r="C12" s="317"/>
      <c r="D12" s="317"/>
      <c r="E12" s="317"/>
      <c r="F12" s="317"/>
    </row>
    <row r="13" spans="1:9" ht="15.6" x14ac:dyDescent="0.25">
      <c r="A13" s="76">
        <v>8</v>
      </c>
      <c r="B13" s="317"/>
      <c r="C13" s="317"/>
      <c r="D13" s="317"/>
      <c r="E13" s="317"/>
      <c r="F13" s="317"/>
    </row>
    <row r="14" spans="1:9" ht="15.6" x14ac:dyDescent="0.25">
      <c r="A14" s="76">
        <v>9</v>
      </c>
      <c r="B14" s="317"/>
      <c r="C14" s="317"/>
      <c r="D14" s="317"/>
      <c r="E14" s="317"/>
      <c r="F14" s="317"/>
    </row>
    <row r="15" spans="1:9" ht="15.6" x14ac:dyDescent="0.25">
      <c r="A15" s="76">
        <v>10</v>
      </c>
      <c r="B15" s="317"/>
      <c r="C15" s="317"/>
      <c r="D15" s="317"/>
      <c r="E15" s="317"/>
      <c r="F15" s="317"/>
    </row>
    <row r="16" spans="1:9" ht="15.6" x14ac:dyDescent="0.25">
      <c r="A16" s="76">
        <v>11</v>
      </c>
      <c r="B16" s="317"/>
      <c r="C16" s="317"/>
      <c r="D16" s="317"/>
      <c r="E16" s="317"/>
      <c r="F16" s="317"/>
    </row>
    <row r="17" spans="1:6" ht="15.6" x14ac:dyDescent="0.25">
      <c r="A17" s="76">
        <v>12</v>
      </c>
      <c r="B17" s="317"/>
      <c r="C17" s="317"/>
      <c r="D17" s="317"/>
      <c r="E17" s="317"/>
      <c r="F17" s="317"/>
    </row>
    <row r="18" spans="1:6" ht="15.6" x14ac:dyDescent="0.25">
      <c r="A18" s="76">
        <v>13</v>
      </c>
      <c r="B18" s="317"/>
      <c r="C18" s="317"/>
      <c r="D18" s="317"/>
      <c r="E18" s="317"/>
      <c r="F18" s="317"/>
    </row>
    <row r="19" spans="1:6" ht="15.6" x14ac:dyDescent="0.25">
      <c r="A19" s="76">
        <v>14</v>
      </c>
      <c r="B19" s="317"/>
      <c r="C19" s="317"/>
      <c r="D19" s="317"/>
      <c r="E19" s="317"/>
      <c r="F19" s="317"/>
    </row>
    <row r="20" spans="1:6" ht="15.6" x14ac:dyDescent="0.25">
      <c r="A20" s="76">
        <v>15</v>
      </c>
      <c r="B20" s="317"/>
      <c r="C20" s="317"/>
      <c r="D20" s="317"/>
      <c r="E20" s="317"/>
      <c r="F20" s="317"/>
    </row>
    <row r="21" spans="1:6" ht="15.6" x14ac:dyDescent="0.25">
      <c r="A21" s="76">
        <v>16</v>
      </c>
      <c r="B21" s="317"/>
      <c r="C21" s="317"/>
      <c r="D21" s="317"/>
      <c r="E21" s="317"/>
      <c r="F21" s="317"/>
    </row>
    <row r="22" spans="1:6" ht="15.6" x14ac:dyDescent="0.25">
      <c r="A22" s="76">
        <v>17</v>
      </c>
      <c r="B22" s="317"/>
      <c r="C22" s="317"/>
      <c r="D22" s="317"/>
      <c r="E22" s="317"/>
      <c r="F22" s="317"/>
    </row>
    <row r="23" spans="1:6" ht="15.6" x14ac:dyDescent="0.25">
      <c r="A23" s="76">
        <v>18</v>
      </c>
      <c r="B23" s="317"/>
      <c r="C23" s="317"/>
      <c r="D23" s="317"/>
      <c r="E23" s="317"/>
      <c r="F23" s="317"/>
    </row>
    <row r="24" spans="1:6" ht="15.6" x14ac:dyDescent="0.25">
      <c r="A24" s="76">
        <v>19</v>
      </c>
      <c r="B24" s="317"/>
      <c r="C24" s="317"/>
      <c r="D24" s="317"/>
      <c r="E24" s="317"/>
      <c r="F24" s="317"/>
    </row>
    <row r="25" spans="1:6" ht="15.6" x14ac:dyDescent="0.25">
      <c r="A25" s="76">
        <v>20</v>
      </c>
      <c r="B25" s="317"/>
      <c r="C25" s="317"/>
      <c r="D25" s="317"/>
      <c r="E25" s="317"/>
      <c r="F25" s="317"/>
    </row>
    <row r="26" spans="1:6" ht="15.6" x14ac:dyDescent="0.25">
      <c r="A26" s="76">
        <v>21</v>
      </c>
      <c r="B26" s="317"/>
      <c r="C26" s="317"/>
      <c r="D26" s="317"/>
      <c r="E26" s="317"/>
      <c r="F26" s="317"/>
    </row>
    <row r="27" spans="1:6" ht="15.6" x14ac:dyDescent="0.25">
      <c r="A27" s="76">
        <v>22</v>
      </c>
      <c r="B27" s="317"/>
      <c r="C27" s="317"/>
      <c r="D27" s="317"/>
      <c r="E27" s="317"/>
      <c r="F27" s="317"/>
    </row>
    <row r="28" spans="1:6" ht="15.6" x14ac:dyDescent="0.25">
      <c r="A28" s="76">
        <v>23</v>
      </c>
      <c r="B28" s="317"/>
      <c r="C28" s="317"/>
      <c r="D28" s="317"/>
      <c r="E28" s="317"/>
      <c r="F28" s="317"/>
    </row>
    <row r="29" spans="1:6" ht="15.6" x14ac:dyDescent="0.25">
      <c r="A29" s="76">
        <v>24</v>
      </c>
      <c r="B29" s="317"/>
      <c r="C29" s="317"/>
      <c r="D29" s="317"/>
      <c r="E29" s="317"/>
      <c r="F29" s="317"/>
    </row>
    <row r="30" spans="1:6" ht="15.6" x14ac:dyDescent="0.25">
      <c r="A30" s="76">
        <v>25</v>
      </c>
      <c r="B30" s="317"/>
      <c r="C30" s="317"/>
      <c r="D30" s="317"/>
      <c r="E30" s="317"/>
      <c r="F30" s="317"/>
    </row>
    <row r="31" spans="1:6" ht="15.6" x14ac:dyDescent="0.25">
      <c r="A31" s="76">
        <v>26</v>
      </c>
      <c r="B31" s="317"/>
      <c r="C31" s="317"/>
      <c r="D31" s="317"/>
      <c r="E31" s="317"/>
      <c r="F31" s="317"/>
    </row>
    <row r="32" spans="1:6" ht="15.6" x14ac:dyDescent="0.25">
      <c r="A32" s="76">
        <v>27</v>
      </c>
      <c r="B32" s="317"/>
      <c r="C32" s="317"/>
      <c r="D32" s="317"/>
      <c r="E32" s="317"/>
      <c r="F32" s="317"/>
    </row>
    <row r="33" spans="1:6" ht="15.6" x14ac:dyDescent="0.25">
      <c r="A33" s="76">
        <v>28</v>
      </c>
      <c r="B33" s="317"/>
      <c r="C33" s="317"/>
      <c r="D33" s="317"/>
      <c r="E33" s="317"/>
      <c r="F33" s="317"/>
    </row>
    <row r="34" spans="1:6" ht="15.6" x14ac:dyDescent="0.25">
      <c r="A34" s="76">
        <v>29</v>
      </c>
      <c r="B34" s="317"/>
      <c r="C34" s="317"/>
      <c r="D34" s="317"/>
      <c r="E34" s="317"/>
      <c r="F34" s="317"/>
    </row>
    <row r="35" spans="1:6" ht="15.6" x14ac:dyDescent="0.25">
      <c r="A35" s="76">
        <v>30</v>
      </c>
      <c r="B35" s="317"/>
      <c r="C35" s="317"/>
      <c r="D35" s="317"/>
      <c r="E35" s="317"/>
      <c r="F35" s="317"/>
    </row>
    <row r="36" spans="1:6" ht="15.6" x14ac:dyDescent="0.25">
      <c r="A36" s="76">
        <v>31</v>
      </c>
      <c r="B36" s="317"/>
      <c r="C36" s="317"/>
      <c r="D36" s="317"/>
      <c r="E36" s="317"/>
      <c r="F36" s="317"/>
    </row>
    <row r="37" spans="1:6" ht="15.6" x14ac:dyDescent="0.25">
      <c r="A37" s="76">
        <v>32</v>
      </c>
      <c r="B37" s="317"/>
      <c r="C37" s="317"/>
      <c r="D37" s="317"/>
      <c r="E37" s="317"/>
      <c r="F37" s="317"/>
    </row>
    <row r="38" spans="1:6" ht="15.6" x14ac:dyDescent="0.25">
      <c r="A38" s="76">
        <v>33</v>
      </c>
      <c r="B38" s="317"/>
      <c r="C38" s="317"/>
      <c r="D38" s="317"/>
      <c r="E38" s="317"/>
      <c r="F38" s="317"/>
    </row>
    <row r="39" spans="1:6" ht="15.6" x14ac:dyDescent="0.25">
      <c r="A39" s="76">
        <v>34</v>
      </c>
      <c r="B39" s="317"/>
      <c r="C39" s="317"/>
      <c r="D39" s="317"/>
      <c r="E39" s="317"/>
      <c r="F39" s="317"/>
    </row>
    <row r="40" spans="1:6" ht="15.6" x14ac:dyDescent="0.25">
      <c r="A40" s="76">
        <v>35</v>
      </c>
      <c r="B40" s="317"/>
      <c r="C40" s="317"/>
      <c r="D40" s="317"/>
      <c r="E40" s="317"/>
      <c r="F40" s="317"/>
    </row>
    <row r="41" spans="1:6" ht="15.6" x14ac:dyDescent="0.25">
      <c r="A41" s="76">
        <v>36</v>
      </c>
      <c r="B41" s="317"/>
      <c r="C41" s="317"/>
      <c r="D41" s="317"/>
      <c r="E41" s="317"/>
      <c r="F41" s="317"/>
    </row>
    <row r="42" spans="1:6" ht="15.6" x14ac:dyDescent="0.25">
      <c r="A42" s="76">
        <v>37</v>
      </c>
      <c r="B42" s="317"/>
      <c r="C42" s="317"/>
      <c r="D42" s="317"/>
      <c r="E42" s="317"/>
      <c r="F42" s="317"/>
    </row>
    <row r="43" spans="1:6" ht="15.6" x14ac:dyDescent="0.25">
      <c r="A43" s="76">
        <v>38</v>
      </c>
      <c r="B43" s="317"/>
      <c r="C43" s="317"/>
      <c r="D43" s="317"/>
      <c r="E43" s="317"/>
      <c r="F43" s="317"/>
    </row>
    <row r="44" spans="1:6" ht="15.6" x14ac:dyDescent="0.25">
      <c r="A44" s="76">
        <v>39</v>
      </c>
      <c r="B44" s="318"/>
      <c r="C44" s="318"/>
      <c r="D44" s="318"/>
      <c r="E44" s="318"/>
      <c r="F44" s="318"/>
    </row>
    <row r="45" spans="1:6" ht="15.6" x14ac:dyDescent="0.25">
      <c r="A45" s="76">
        <v>40</v>
      </c>
      <c r="B45" s="319"/>
      <c r="C45" s="319"/>
      <c r="D45" s="319"/>
      <c r="E45" s="319"/>
      <c r="F45" s="319"/>
    </row>
    <row r="46" spans="1:6" ht="15.6" x14ac:dyDescent="0.25">
      <c r="A46" s="76">
        <v>41</v>
      </c>
      <c r="B46" s="319"/>
      <c r="C46" s="319"/>
      <c r="D46" s="319"/>
      <c r="E46" s="319"/>
      <c r="F46" s="319"/>
    </row>
    <row r="47" spans="1:6" ht="15.6" x14ac:dyDescent="0.25">
      <c r="A47" s="76">
        <v>42</v>
      </c>
      <c r="B47" s="319"/>
      <c r="C47" s="319"/>
      <c r="D47" s="319"/>
      <c r="E47" s="319"/>
      <c r="F47" s="319"/>
    </row>
    <row r="48" spans="1:6" ht="15.6" x14ac:dyDescent="0.25">
      <c r="A48" s="76">
        <v>43</v>
      </c>
      <c r="B48" s="319"/>
      <c r="C48" s="319"/>
      <c r="D48" s="319"/>
      <c r="E48" s="319"/>
      <c r="F48" s="319"/>
    </row>
    <row r="49" spans="1:6" ht="15.6" x14ac:dyDescent="0.25">
      <c r="A49" s="76">
        <v>44</v>
      </c>
      <c r="B49" s="319"/>
      <c r="C49" s="319"/>
      <c r="D49" s="319"/>
      <c r="E49" s="319"/>
      <c r="F49" s="319"/>
    </row>
    <row r="50" spans="1:6" ht="15.6" x14ac:dyDescent="0.25">
      <c r="A50" s="76">
        <v>45</v>
      </c>
      <c r="B50" s="319"/>
      <c r="C50" s="319"/>
      <c r="D50" s="319"/>
      <c r="E50" s="319"/>
      <c r="F50" s="319"/>
    </row>
    <row r="51" spans="1:6" ht="15.6" x14ac:dyDescent="0.25">
      <c r="A51" s="76">
        <v>46</v>
      </c>
      <c r="B51" s="319"/>
      <c r="C51" s="319"/>
      <c r="D51" s="319"/>
      <c r="E51" s="319"/>
      <c r="F51" s="319"/>
    </row>
    <row r="52" spans="1:6" ht="15.6" x14ac:dyDescent="0.25">
      <c r="A52" s="76">
        <v>47</v>
      </c>
      <c r="B52" s="319"/>
      <c r="C52" s="319"/>
      <c r="D52" s="319"/>
      <c r="E52" s="319"/>
      <c r="F52" s="319"/>
    </row>
    <row r="53" spans="1:6" ht="15.6" x14ac:dyDescent="0.25">
      <c r="A53" s="76">
        <v>48</v>
      </c>
      <c r="B53" s="319"/>
      <c r="C53" s="319"/>
      <c r="D53" s="319"/>
      <c r="E53" s="319"/>
      <c r="F53" s="319"/>
    </row>
    <row r="54" spans="1:6" ht="15.6" x14ac:dyDescent="0.25">
      <c r="A54" s="76">
        <v>49</v>
      </c>
      <c r="B54" s="319"/>
      <c r="C54" s="319"/>
      <c r="D54" s="319"/>
      <c r="E54" s="319"/>
      <c r="F54" s="319"/>
    </row>
    <row r="55" spans="1:6" ht="15.6" x14ac:dyDescent="0.25">
      <c r="A55" s="76">
        <v>50</v>
      </c>
      <c r="B55" s="319"/>
      <c r="C55" s="319"/>
      <c r="D55" s="319"/>
      <c r="E55" s="319"/>
      <c r="F55" s="319"/>
    </row>
    <row r="56" spans="1:6" ht="15.6" x14ac:dyDescent="0.25">
      <c r="A56" s="76">
        <v>51</v>
      </c>
      <c r="B56" s="319"/>
      <c r="C56" s="319"/>
      <c r="D56" s="319"/>
      <c r="E56" s="319"/>
      <c r="F56" s="319"/>
    </row>
    <row r="57" spans="1:6" ht="15.6" x14ac:dyDescent="0.25">
      <c r="A57" s="76">
        <v>52</v>
      </c>
      <c r="B57" s="319"/>
      <c r="C57" s="319"/>
      <c r="D57" s="319"/>
      <c r="E57" s="319"/>
      <c r="F57" s="319"/>
    </row>
    <row r="58" spans="1:6" ht="15.6" x14ac:dyDescent="0.25">
      <c r="A58" s="76">
        <v>53</v>
      </c>
      <c r="B58" s="319"/>
      <c r="C58" s="319"/>
      <c r="D58" s="319"/>
      <c r="E58" s="319"/>
      <c r="F58" s="319"/>
    </row>
    <row r="59" spans="1:6" ht="15.6" x14ac:dyDescent="0.25">
      <c r="A59" s="76">
        <v>54</v>
      </c>
      <c r="B59" s="319"/>
      <c r="C59" s="319"/>
      <c r="D59" s="319"/>
      <c r="E59" s="319"/>
      <c r="F59" s="319"/>
    </row>
    <row r="60" spans="1:6" ht="15.6" x14ac:dyDescent="0.25">
      <c r="A60" s="76">
        <v>55</v>
      </c>
      <c r="B60" s="319"/>
      <c r="C60" s="319"/>
      <c r="D60" s="319"/>
      <c r="E60" s="319"/>
      <c r="F60" s="319"/>
    </row>
    <row r="61" spans="1:6" ht="15.6" x14ac:dyDescent="0.25">
      <c r="A61" s="76">
        <v>56</v>
      </c>
      <c r="B61" s="319"/>
      <c r="C61" s="319"/>
      <c r="D61" s="319"/>
      <c r="E61" s="319"/>
      <c r="F61" s="319"/>
    </row>
    <row r="62" spans="1:6" ht="15.6" x14ac:dyDescent="0.25">
      <c r="A62" s="76">
        <v>57</v>
      </c>
      <c r="B62" s="319"/>
      <c r="C62" s="319"/>
      <c r="D62" s="319"/>
      <c r="E62" s="319"/>
      <c r="F62" s="319"/>
    </row>
    <row r="63" spans="1:6" ht="15.6" x14ac:dyDescent="0.25">
      <c r="A63" s="76">
        <v>58</v>
      </c>
      <c r="B63" s="319"/>
      <c r="C63" s="319"/>
      <c r="D63" s="319"/>
      <c r="E63" s="319"/>
      <c r="F63" s="319"/>
    </row>
    <row r="64" spans="1:6" ht="15.6" x14ac:dyDescent="0.25">
      <c r="A64" s="76">
        <v>59</v>
      </c>
      <c r="B64" s="319"/>
      <c r="C64" s="319"/>
      <c r="D64" s="319"/>
      <c r="E64" s="319"/>
      <c r="F64" s="319"/>
    </row>
    <row r="65" spans="1:6" ht="15.6" x14ac:dyDescent="0.25">
      <c r="A65" s="76">
        <v>60</v>
      </c>
      <c r="B65" s="319"/>
      <c r="C65" s="319"/>
      <c r="D65" s="319"/>
      <c r="E65" s="319"/>
      <c r="F65" s="319"/>
    </row>
    <row r="66" spans="1:6" ht="15.6" x14ac:dyDescent="0.25">
      <c r="A66" s="76">
        <v>61</v>
      </c>
      <c r="B66" s="319"/>
      <c r="C66" s="319"/>
      <c r="D66" s="319"/>
      <c r="E66" s="319"/>
      <c r="F66" s="319"/>
    </row>
    <row r="67" spans="1:6" ht="15.6" x14ac:dyDescent="0.25">
      <c r="A67" s="76">
        <v>62</v>
      </c>
      <c r="B67" s="319"/>
      <c r="C67" s="319"/>
      <c r="D67" s="319"/>
      <c r="E67" s="319"/>
      <c r="F67" s="319"/>
    </row>
    <row r="68" spans="1:6" ht="15.6" x14ac:dyDescent="0.25">
      <c r="A68" s="76">
        <v>63</v>
      </c>
      <c r="B68" s="319"/>
      <c r="C68" s="319"/>
      <c r="D68" s="319"/>
      <c r="E68" s="319"/>
      <c r="F68" s="319"/>
    </row>
    <row r="69" spans="1:6" ht="15.6" x14ac:dyDescent="0.25">
      <c r="A69" s="76">
        <v>64</v>
      </c>
      <c r="B69" s="319"/>
      <c r="C69" s="319"/>
      <c r="D69" s="319"/>
      <c r="E69" s="319"/>
      <c r="F69" s="319"/>
    </row>
    <row r="70" spans="1:6" ht="15.6" x14ac:dyDescent="0.25">
      <c r="A70" s="76">
        <v>65</v>
      </c>
      <c r="B70" s="319"/>
      <c r="C70" s="319"/>
      <c r="D70" s="319"/>
      <c r="E70" s="319"/>
      <c r="F70" s="319"/>
    </row>
    <row r="71" spans="1:6" ht="15.6" x14ac:dyDescent="0.25">
      <c r="A71" s="76">
        <v>66</v>
      </c>
      <c r="B71" s="319"/>
      <c r="C71" s="319"/>
      <c r="D71" s="319"/>
      <c r="E71" s="319"/>
      <c r="F71" s="319"/>
    </row>
    <row r="72" spans="1:6" ht="15.6" x14ac:dyDescent="0.25">
      <c r="A72" s="76">
        <v>67</v>
      </c>
      <c r="B72" s="319"/>
      <c r="C72" s="319"/>
      <c r="D72" s="319"/>
      <c r="E72" s="319"/>
      <c r="F72" s="319"/>
    </row>
    <row r="73" spans="1:6" ht="15.6" x14ac:dyDescent="0.25">
      <c r="A73" s="76">
        <v>68</v>
      </c>
      <c r="B73" s="319"/>
      <c r="C73" s="319"/>
      <c r="D73" s="319"/>
      <c r="E73" s="319"/>
      <c r="F73" s="319"/>
    </row>
    <row r="74" spans="1:6" ht="15.6" x14ac:dyDescent="0.25">
      <c r="A74" s="76">
        <v>69</v>
      </c>
      <c r="B74" s="319"/>
      <c r="C74" s="319"/>
      <c r="D74" s="319"/>
      <c r="E74" s="319"/>
      <c r="F74" s="319"/>
    </row>
    <row r="75" spans="1:6" ht="15.6" x14ac:dyDescent="0.25">
      <c r="A75" s="76">
        <v>70</v>
      </c>
      <c r="B75" s="319"/>
      <c r="C75" s="319"/>
      <c r="D75" s="319"/>
      <c r="E75" s="319"/>
      <c r="F75" s="319"/>
    </row>
    <row r="76" spans="1:6" ht="15.6" x14ac:dyDescent="0.25">
      <c r="A76" s="76">
        <v>71</v>
      </c>
      <c r="B76" s="319"/>
      <c r="C76" s="319"/>
      <c r="D76" s="319"/>
      <c r="E76" s="319"/>
      <c r="F76" s="319"/>
    </row>
    <row r="77" spans="1:6" ht="15.6" x14ac:dyDescent="0.25">
      <c r="A77" s="76">
        <v>72</v>
      </c>
      <c r="B77" s="319"/>
      <c r="C77" s="319"/>
      <c r="D77" s="319"/>
      <c r="E77" s="319"/>
      <c r="F77" s="319"/>
    </row>
    <row r="78" spans="1:6" ht="15.6" x14ac:dyDescent="0.25">
      <c r="A78" s="76">
        <v>73</v>
      </c>
      <c r="B78" s="319"/>
      <c r="C78" s="319"/>
      <c r="D78" s="319"/>
      <c r="E78" s="319"/>
      <c r="F78" s="319"/>
    </row>
    <row r="79" spans="1:6" ht="15.6" x14ac:dyDescent="0.25">
      <c r="A79" s="76">
        <v>74</v>
      </c>
      <c r="B79" s="319"/>
      <c r="C79" s="319"/>
      <c r="D79" s="319"/>
      <c r="E79" s="319"/>
      <c r="F79" s="319"/>
    </row>
    <row r="80" spans="1:6" ht="15.6" x14ac:dyDescent="0.25">
      <c r="A80" s="76">
        <v>75</v>
      </c>
      <c r="B80" s="319"/>
      <c r="C80" s="319"/>
      <c r="D80" s="319"/>
      <c r="E80" s="319"/>
      <c r="F80" s="319"/>
    </row>
    <row r="81" spans="1:6" ht="15.6" x14ac:dyDescent="0.25">
      <c r="A81" s="76">
        <v>76</v>
      </c>
      <c r="B81" s="319"/>
      <c r="C81" s="319"/>
      <c r="D81" s="319"/>
      <c r="E81" s="319"/>
      <c r="F81" s="319"/>
    </row>
    <row r="82" spans="1:6" ht="15.6" x14ac:dyDescent="0.25">
      <c r="A82" s="76">
        <v>77</v>
      </c>
      <c r="B82" s="319"/>
      <c r="C82" s="319"/>
      <c r="D82" s="319"/>
      <c r="E82" s="319"/>
      <c r="F82" s="319"/>
    </row>
    <row r="83" spans="1:6" ht="15.6" x14ac:dyDescent="0.25">
      <c r="A83" s="76">
        <v>78</v>
      </c>
      <c r="B83" s="319"/>
      <c r="C83" s="319"/>
      <c r="D83" s="319"/>
      <c r="E83" s="319"/>
      <c r="F83" s="319"/>
    </row>
    <row r="84" spans="1:6" ht="15.6" x14ac:dyDescent="0.25">
      <c r="A84" s="76">
        <v>79</v>
      </c>
      <c r="B84" s="319"/>
      <c r="C84" s="319"/>
      <c r="D84" s="319"/>
      <c r="E84" s="319"/>
      <c r="F84" s="319"/>
    </row>
    <row r="85" spans="1:6" ht="15.6" x14ac:dyDescent="0.25">
      <c r="A85" s="76">
        <v>80</v>
      </c>
      <c r="B85" s="319"/>
      <c r="C85" s="319"/>
      <c r="D85" s="319"/>
      <c r="E85" s="319"/>
      <c r="F85" s="319"/>
    </row>
    <row r="86" spans="1:6" ht="15.6" x14ac:dyDescent="0.25">
      <c r="A86" s="76">
        <v>81</v>
      </c>
      <c r="B86" s="319"/>
      <c r="C86" s="319"/>
      <c r="D86" s="319"/>
      <c r="E86" s="319"/>
      <c r="F86" s="319"/>
    </row>
    <row r="87" spans="1:6" ht="15.6" x14ac:dyDescent="0.25">
      <c r="A87" s="76">
        <v>82</v>
      </c>
      <c r="B87" s="319"/>
      <c r="C87" s="319"/>
      <c r="D87" s="319"/>
      <c r="E87" s="319"/>
      <c r="F87" s="319"/>
    </row>
    <row r="88" spans="1:6" ht="15.6" x14ac:dyDescent="0.25">
      <c r="A88" s="76">
        <v>83</v>
      </c>
      <c r="B88" s="319"/>
      <c r="C88" s="319"/>
      <c r="D88" s="319"/>
      <c r="E88" s="319"/>
      <c r="F88" s="319"/>
    </row>
    <row r="89" spans="1:6" ht="15.6" x14ac:dyDescent="0.25">
      <c r="A89" s="76">
        <v>84</v>
      </c>
      <c r="B89" s="319"/>
      <c r="C89" s="319"/>
      <c r="D89" s="319"/>
      <c r="E89" s="319"/>
      <c r="F89" s="319"/>
    </row>
    <row r="90" spans="1:6" ht="15.6" x14ac:dyDescent="0.25">
      <c r="A90" s="76">
        <v>85</v>
      </c>
      <c r="B90" s="319"/>
      <c r="C90" s="319"/>
      <c r="D90" s="319"/>
      <c r="E90" s="319"/>
      <c r="F90" s="319"/>
    </row>
    <row r="91" spans="1:6" ht="15.6" x14ac:dyDescent="0.25">
      <c r="A91" s="76">
        <v>86</v>
      </c>
      <c r="B91" s="319"/>
      <c r="C91" s="319"/>
      <c r="D91" s="319"/>
      <c r="E91" s="319"/>
      <c r="F91" s="319"/>
    </row>
    <row r="92" spans="1:6" ht="15.6" x14ac:dyDescent="0.25">
      <c r="A92" s="76">
        <v>87</v>
      </c>
      <c r="B92" s="319"/>
      <c r="C92" s="319"/>
      <c r="D92" s="319"/>
      <c r="E92" s="319"/>
      <c r="F92" s="319"/>
    </row>
    <row r="93" spans="1:6" ht="15.6" x14ac:dyDescent="0.25">
      <c r="A93" s="76">
        <v>88</v>
      </c>
      <c r="B93" s="319"/>
      <c r="C93" s="319"/>
      <c r="D93" s="319"/>
      <c r="E93" s="319"/>
      <c r="F93" s="319"/>
    </row>
    <row r="94" spans="1:6" ht="15.6" x14ac:dyDescent="0.25">
      <c r="A94" s="76">
        <v>89</v>
      </c>
      <c r="B94" s="319"/>
      <c r="C94" s="319"/>
      <c r="D94" s="319"/>
      <c r="E94" s="319"/>
      <c r="F94" s="319"/>
    </row>
    <row r="95" spans="1:6" ht="15.6" x14ac:dyDescent="0.25">
      <c r="A95" s="76">
        <v>90</v>
      </c>
      <c r="B95" s="319"/>
      <c r="C95" s="319"/>
      <c r="D95" s="319"/>
      <c r="E95" s="319"/>
      <c r="F95" s="319"/>
    </row>
    <row r="96" spans="1:6" ht="15.6" x14ac:dyDescent="0.25">
      <c r="A96" s="76">
        <v>91</v>
      </c>
      <c r="B96" s="319"/>
      <c r="C96" s="319"/>
      <c r="D96" s="319"/>
      <c r="E96" s="319"/>
      <c r="F96" s="319"/>
    </row>
    <row r="97" spans="1:6" ht="15.6" x14ac:dyDescent="0.25">
      <c r="A97" s="76">
        <v>92</v>
      </c>
      <c r="B97" s="319"/>
      <c r="C97" s="319"/>
      <c r="D97" s="319"/>
      <c r="E97" s="319"/>
      <c r="F97" s="319"/>
    </row>
    <row r="98" spans="1:6" ht="15.6" x14ac:dyDescent="0.25">
      <c r="A98" s="76">
        <v>93</v>
      </c>
      <c r="B98" s="319"/>
      <c r="C98" s="319"/>
      <c r="D98" s="319"/>
      <c r="E98" s="319"/>
      <c r="F98" s="319"/>
    </row>
    <row r="99" spans="1:6" ht="15.6" x14ac:dyDescent="0.25">
      <c r="A99" s="76">
        <v>94</v>
      </c>
      <c r="B99" s="319"/>
      <c r="C99" s="319"/>
      <c r="D99" s="319"/>
      <c r="E99" s="319"/>
      <c r="F99" s="319"/>
    </row>
    <row r="100" spans="1:6" ht="15.6" x14ac:dyDescent="0.25">
      <c r="A100" s="76">
        <v>95</v>
      </c>
      <c r="B100" s="319"/>
      <c r="C100" s="319"/>
      <c r="D100" s="319"/>
      <c r="E100" s="319"/>
      <c r="F100" s="319"/>
    </row>
    <row r="101" spans="1:6" ht="15.6" x14ac:dyDescent="0.25">
      <c r="A101" s="76">
        <v>96</v>
      </c>
      <c r="B101" s="319"/>
      <c r="C101" s="319"/>
      <c r="D101" s="319"/>
      <c r="E101" s="319"/>
      <c r="F101" s="319"/>
    </row>
    <row r="102" spans="1:6" ht="15.6" x14ac:dyDescent="0.25">
      <c r="A102" s="76">
        <v>97</v>
      </c>
      <c r="B102" s="319"/>
      <c r="C102" s="319"/>
      <c r="D102" s="319"/>
      <c r="E102" s="319"/>
      <c r="F102" s="319"/>
    </row>
    <row r="103" spans="1:6" ht="15.6" x14ac:dyDescent="0.25">
      <c r="A103" s="76">
        <v>98</v>
      </c>
      <c r="B103" s="319"/>
      <c r="C103" s="319"/>
      <c r="D103" s="319"/>
      <c r="E103" s="319"/>
      <c r="F103" s="319"/>
    </row>
    <row r="104" spans="1:6" ht="15.6" x14ac:dyDescent="0.25">
      <c r="A104" s="76">
        <v>99</v>
      </c>
      <c r="B104" s="319"/>
      <c r="C104" s="319"/>
      <c r="D104" s="319"/>
      <c r="E104" s="319"/>
      <c r="F104" s="319"/>
    </row>
    <row r="105" spans="1:6" ht="15.6" x14ac:dyDescent="0.25">
      <c r="A105" s="76">
        <v>100</v>
      </c>
      <c r="B105" s="319"/>
      <c r="C105" s="319"/>
      <c r="D105" s="319"/>
      <c r="E105" s="319"/>
      <c r="F105" s="319"/>
    </row>
    <row r="106" spans="1:6" ht="15.6" x14ac:dyDescent="0.25">
      <c r="A106" s="76">
        <v>101</v>
      </c>
      <c r="B106" s="319"/>
      <c r="C106" s="319"/>
      <c r="D106" s="319"/>
      <c r="E106" s="319"/>
      <c r="F106" s="319"/>
    </row>
    <row r="107" spans="1:6" ht="15.6" x14ac:dyDescent="0.25">
      <c r="A107" s="76">
        <v>102</v>
      </c>
      <c r="B107" s="319"/>
      <c r="C107" s="319"/>
      <c r="D107" s="319"/>
      <c r="E107" s="319"/>
      <c r="F107" s="319"/>
    </row>
    <row r="108" spans="1:6" ht="15.6" x14ac:dyDescent="0.25">
      <c r="A108" s="76">
        <v>103</v>
      </c>
      <c r="B108" s="319"/>
      <c r="C108" s="319"/>
      <c r="D108" s="319"/>
      <c r="E108" s="319"/>
      <c r="F108" s="319"/>
    </row>
    <row r="109" spans="1:6" ht="15.6" x14ac:dyDescent="0.25">
      <c r="A109" s="76">
        <v>104</v>
      </c>
      <c r="B109" s="319"/>
      <c r="C109" s="319"/>
      <c r="D109" s="319"/>
      <c r="E109" s="319"/>
      <c r="F109" s="319"/>
    </row>
    <row r="110" spans="1:6" ht="15.6" x14ac:dyDescent="0.25">
      <c r="A110" s="76">
        <v>105</v>
      </c>
      <c r="B110" s="319"/>
      <c r="C110" s="319"/>
      <c r="D110" s="319"/>
      <c r="E110" s="319"/>
      <c r="F110" s="319"/>
    </row>
    <row r="111" spans="1:6" ht="15.6" x14ac:dyDescent="0.25">
      <c r="A111" s="76">
        <v>106</v>
      </c>
      <c r="B111" s="319"/>
      <c r="C111" s="319"/>
      <c r="D111" s="319"/>
      <c r="E111" s="319"/>
      <c r="F111" s="319"/>
    </row>
    <row r="112" spans="1:6" ht="15.6" x14ac:dyDescent="0.25">
      <c r="A112" s="76">
        <v>107</v>
      </c>
      <c r="B112" s="319"/>
      <c r="C112" s="319"/>
      <c r="D112" s="319"/>
      <c r="E112" s="319"/>
      <c r="F112" s="319"/>
    </row>
    <row r="113" spans="1:6" ht="15.6" x14ac:dyDescent="0.25">
      <c r="A113" s="76">
        <v>108</v>
      </c>
      <c r="B113" s="319"/>
      <c r="C113" s="319"/>
      <c r="D113" s="319"/>
      <c r="E113" s="319"/>
      <c r="F113" s="319"/>
    </row>
    <row r="114" spans="1:6" ht="15.6" x14ac:dyDescent="0.25">
      <c r="A114" s="76">
        <v>109</v>
      </c>
      <c r="B114" s="319"/>
      <c r="C114" s="319"/>
      <c r="D114" s="319"/>
      <c r="E114" s="319"/>
      <c r="F114" s="319"/>
    </row>
    <row r="115" spans="1:6" ht="15.6" x14ac:dyDescent="0.25">
      <c r="A115" s="76">
        <v>110</v>
      </c>
      <c r="B115" s="319"/>
      <c r="C115" s="319"/>
      <c r="D115" s="319"/>
      <c r="E115" s="319"/>
      <c r="F115" s="319"/>
    </row>
    <row r="116" spans="1:6" ht="15.6" x14ac:dyDescent="0.25">
      <c r="A116" s="76">
        <v>111</v>
      </c>
      <c r="B116" s="319"/>
      <c r="C116" s="319"/>
      <c r="D116" s="319"/>
      <c r="E116" s="319"/>
      <c r="F116" s="319"/>
    </row>
    <row r="117" spans="1:6" ht="15.6" x14ac:dyDescent="0.25">
      <c r="A117" s="76">
        <v>112</v>
      </c>
      <c r="B117" s="319"/>
      <c r="C117" s="319"/>
      <c r="D117" s="319"/>
      <c r="E117" s="319"/>
      <c r="F117" s="319"/>
    </row>
    <row r="118" spans="1:6" ht="15.6" x14ac:dyDescent="0.25">
      <c r="A118" s="76">
        <v>113</v>
      </c>
      <c r="B118" s="319"/>
      <c r="C118" s="319"/>
      <c r="D118" s="319"/>
      <c r="E118" s="319"/>
      <c r="F118" s="319"/>
    </row>
    <row r="119" spans="1:6" ht="15.6" x14ac:dyDescent="0.25">
      <c r="A119" s="76">
        <v>114</v>
      </c>
      <c r="B119" s="319"/>
      <c r="C119" s="319"/>
      <c r="D119" s="319"/>
      <c r="E119" s="319"/>
      <c r="F119" s="319"/>
    </row>
    <row r="120" spans="1:6" ht="15.6" x14ac:dyDescent="0.25">
      <c r="A120" s="76">
        <v>115</v>
      </c>
      <c r="B120" s="319"/>
      <c r="C120" s="319"/>
      <c r="D120" s="319"/>
      <c r="E120" s="319"/>
      <c r="F120" s="319"/>
    </row>
    <row r="121" spans="1:6" ht="15.6" x14ac:dyDescent="0.25">
      <c r="A121" s="76">
        <v>116</v>
      </c>
      <c r="B121" s="319"/>
      <c r="C121" s="319"/>
      <c r="D121" s="319"/>
      <c r="E121" s="319"/>
      <c r="F121" s="319"/>
    </row>
    <row r="122" spans="1:6" ht="15.6" x14ac:dyDescent="0.25">
      <c r="A122" s="76">
        <v>117</v>
      </c>
      <c r="B122" s="319"/>
      <c r="C122" s="319"/>
      <c r="D122" s="319"/>
      <c r="E122" s="319"/>
      <c r="F122" s="319"/>
    </row>
    <row r="123" spans="1:6" ht="15.6" x14ac:dyDescent="0.25">
      <c r="A123" s="76">
        <v>118</v>
      </c>
      <c r="B123" s="319"/>
      <c r="C123" s="319"/>
      <c r="D123" s="319"/>
      <c r="E123" s="319"/>
      <c r="F123" s="319"/>
    </row>
    <row r="124" spans="1:6" ht="15.6" x14ac:dyDescent="0.25">
      <c r="A124" s="76">
        <v>119</v>
      </c>
      <c r="B124" s="319"/>
      <c r="C124" s="319"/>
      <c r="D124" s="319"/>
      <c r="E124" s="319"/>
      <c r="F124" s="319"/>
    </row>
    <row r="125" spans="1:6" ht="15.6" x14ac:dyDescent="0.25">
      <c r="A125" s="76">
        <v>120</v>
      </c>
      <c r="B125" s="319"/>
      <c r="C125" s="319"/>
      <c r="D125" s="319"/>
      <c r="E125" s="319"/>
      <c r="F125" s="319"/>
    </row>
    <row r="126" spans="1:6" ht="15.6" x14ac:dyDescent="0.25">
      <c r="A126" s="76">
        <v>121</v>
      </c>
      <c r="B126" s="319"/>
      <c r="C126" s="319"/>
      <c r="D126" s="319"/>
      <c r="E126" s="319"/>
      <c r="F126" s="319"/>
    </row>
    <row r="127" spans="1:6" ht="15.6" x14ac:dyDescent="0.25">
      <c r="A127" s="76">
        <v>122</v>
      </c>
      <c r="B127" s="319"/>
      <c r="C127" s="319"/>
      <c r="D127" s="319"/>
      <c r="E127" s="319"/>
      <c r="F127" s="319"/>
    </row>
    <row r="128" spans="1:6" ht="15.6" x14ac:dyDescent="0.25">
      <c r="A128" s="76">
        <v>123</v>
      </c>
      <c r="B128" s="319"/>
      <c r="C128" s="319"/>
      <c r="D128" s="319"/>
      <c r="E128" s="319"/>
      <c r="F128" s="319"/>
    </row>
    <row r="129" spans="1:6" ht="15.6" x14ac:dyDescent="0.25">
      <c r="A129" s="76">
        <v>124</v>
      </c>
      <c r="B129" s="319"/>
      <c r="C129" s="319"/>
      <c r="D129" s="319"/>
      <c r="E129" s="319"/>
      <c r="F129" s="319"/>
    </row>
    <row r="130" spans="1:6" ht="15.6" x14ac:dyDescent="0.25">
      <c r="A130" s="76">
        <v>125</v>
      </c>
      <c r="B130" s="319"/>
      <c r="C130" s="319"/>
      <c r="D130" s="319"/>
      <c r="E130" s="319"/>
      <c r="F130" s="319"/>
    </row>
    <row r="131" spans="1:6" ht="15.6" x14ac:dyDescent="0.25">
      <c r="A131" s="76">
        <v>126</v>
      </c>
      <c r="B131" s="319"/>
      <c r="C131" s="319"/>
      <c r="D131" s="319"/>
      <c r="E131" s="319"/>
      <c r="F131" s="319"/>
    </row>
    <row r="132" spans="1:6" ht="15.6" x14ac:dyDescent="0.25">
      <c r="A132" s="76">
        <v>127</v>
      </c>
      <c r="B132" s="319"/>
      <c r="C132" s="319"/>
      <c r="D132" s="319"/>
      <c r="E132" s="319"/>
      <c r="F132" s="319"/>
    </row>
    <row r="133" spans="1:6" ht="15.6" x14ac:dyDescent="0.25">
      <c r="A133" s="76">
        <v>128</v>
      </c>
      <c r="B133" s="319"/>
      <c r="C133" s="319"/>
      <c r="D133" s="319"/>
      <c r="E133" s="319"/>
      <c r="F133" s="319"/>
    </row>
    <row r="134" spans="1:6" ht="15.6" x14ac:dyDescent="0.25">
      <c r="A134" s="76">
        <v>129</v>
      </c>
      <c r="B134" s="319"/>
      <c r="C134" s="319"/>
      <c r="D134" s="319"/>
      <c r="E134" s="319"/>
      <c r="F134" s="319"/>
    </row>
    <row r="135" spans="1:6" ht="15.6" x14ac:dyDescent="0.25">
      <c r="A135" s="76">
        <v>130</v>
      </c>
      <c r="B135" s="319"/>
      <c r="C135" s="319"/>
      <c r="D135" s="319"/>
      <c r="E135" s="319"/>
      <c r="F135" s="319"/>
    </row>
    <row r="136" spans="1:6" ht="15.6" x14ac:dyDescent="0.25">
      <c r="A136" s="76">
        <v>131</v>
      </c>
      <c r="B136" s="319"/>
      <c r="C136" s="319"/>
      <c r="D136" s="319"/>
      <c r="E136" s="319"/>
      <c r="F136" s="319"/>
    </row>
    <row r="137" spans="1:6" ht="15.6" x14ac:dyDescent="0.25">
      <c r="A137" s="76">
        <v>132</v>
      </c>
      <c r="B137" s="319"/>
      <c r="C137" s="319"/>
      <c r="D137" s="319"/>
      <c r="E137" s="319"/>
      <c r="F137" s="319"/>
    </row>
    <row r="138" spans="1:6" ht="15.6" x14ac:dyDescent="0.25">
      <c r="A138" s="76">
        <v>133</v>
      </c>
      <c r="B138" s="319"/>
      <c r="C138" s="319"/>
      <c r="D138" s="319"/>
      <c r="E138" s="319"/>
      <c r="F138" s="319"/>
    </row>
    <row r="139" spans="1:6" ht="15.6" x14ac:dyDescent="0.25">
      <c r="A139" s="76">
        <v>134</v>
      </c>
      <c r="B139" s="319"/>
      <c r="C139" s="319"/>
      <c r="D139" s="319"/>
      <c r="E139" s="319"/>
      <c r="F139" s="319"/>
    </row>
    <row r="140" spans="1:6" ht="15.6" x14ac:dyDescent="0.25">
      <c r="A140" s="76">
        <v>135</v>
      </c>
      <c r="B140" s="319"/>
      <c r="C140" s="319"/>
      <c r="D140" s="319"/>
      <c r="E140" s="319"/>
      <c r="F140" s="319"/>
    </row>
    <row r="141" spans="1:6" ht="15.6" x14ac:dyDescent="0.25">
      <c r="A141" s="76">
        <v>136</v>
      </c>
      <c r="B141" s="319"/>
      <c r="C141" s="319"/>
      <c r="D141" s="319"/>
      <c r="E141" s="319"/>
      <c r="F141" s="319"/>
    </row>
    <row r="142" spans="1:6" ht="15.6" x14ac:dyDescent="0.25">
      <c r="A142" s="76">
        <v>137</v>
      </c>
      <c r="B142" s="319"/>
      <c r="C142" s="319"/>
      <c r="D142" s="319"/>
      <c r="E142" s="319"/>
      <c r="F142" s="319"/>
    </row>
    <row r="143" spans="1:6" ht="15.6" x14ac:dyDescent="0.25">
      <c r="A143" s="76">
        <v>138</v>
      </c>
      <c r="B143" s="319"/>
      <c r="C143" s="319"/>
      <c r="D143" s="319"/>
      <c r="E143" s="319"/>
      <c r="F143" s="319"/>
    </row>
    <row r="144" spans="1:6" ht="15.6" x14ac:dyDescent="0.25">
      <c r="A144" s="76">
        <v>139</v>
      </c>
      <c r="B144" s="319"/>
      <c r="C144" s="319"/>
      <c r="D144" s="319"/>
      <c r="E144" s="319"/>
      <c r="F144" s="319"/>
    </row>
    <row r="145" spans="1:6" ht="15.6" x14ac:dyDescent="0.25">
      <c r="A145" s="76">
        <v>140</v>
      </c>
      <c r="B145" s="319"/>
      <c r="C145" s="319"/>
      <c r="D145" s="319"/>
      <c r="E145" s="319"/>
      <c r="F145" s="319"/>
    </row>
    <row r="146" spans="1:6" ht="15.6" x14ac:dyDescent="0.25">
      <c r="A146" s="76">
        <v>141</v>
      </c>
      <c r="B146" s="319"/>
      <c r="C146" s="319"/>
      <c r="D146" s="319"/>
      <c r="E146" s="319"/>
      <c r="F146" s="319"/>
    </row>
    <row r="147" spans="1:6" ht="15.6" x14ac:dyDescent="0.25">
      <c r="A147" s="76">
        <v>142</v>
      </c>
      <c r="B147" s="319"/>
      <c r="C147" s="319"/>
      <c r="D147" s="319"/>
      <c r="E147" s="319"/>
      <c r="F147" s="319"/>
    </row>
    <row r="148" spans="1:6" ht="15.6" x14ac:dyDescent="0.25">
      <c r="A148" s="76">
        <v>143</v>
      </c>
      <c r="B148" s="319"/>
      <c r="C148" s="319"/>
      <c r="D148" s="319"/>
      <c r="E148" s="319"/>
      <c r="F148" s="319"/>
    </row>
    <row r="149" spans="1:6" ht="15.6" x14ac:dyDescent="0.25">
      <c r="A149" s="76">
        <v>144</v>
      </c>
      <c r="B149" s="319"/>
      <c r="C149" s="319"/>
      <c r="D149" s="319"/>
      <c r="E149" s="319"/>
      <c r="F149" s="319"/>
    </row>
    <row r="150" spans="1:6" ht="15.6" x14ac:dyDescent="0.25">
      <c r="A150" s="76">
        <v>145</v>
      </c>
      <c r="B150" s="319"/>
      <c r="C150" s="319"/>
      <c r="D150" s="319"/>
      <c r="E150" s="319"/>
      <c r="F150" s="319"/>
    </row>
    <row r="151" spans="1:6" ht="15.6" x14ac:dyDescent="0.25">
      <c r="A151" s="76">
        <v>146</v>
      </c>
      <c r="B151" s="319"/>
      <c r="C151" s="319"/>
      <c r="D151" s="319"/>
      <c r="E151" s="319"/>
      <c r="F151" s="319"/>
    </row>
    <row r="152" spans="1:6" ht="15.6" x14ac:dyDescent="0.25">
      <c r="A152" s="76">
        <v>147</v>
      </c>
      <c r="B152" s="319"/>
      <c r="C152" s="319"/>
      <c r="D152" s="319"/>
      <c r="E152" s="319"/>
      <c r="F152" s="319"/>
    </row>
    <row r="153" spans="1:6" ht="15.6" x14ac:dyDescent="0.25">
      <c r="A153" s="76">
        <v>148</v>
      </c>
      <c r="B153" s="319"/>
      <c r="C153" s="319"/>
      <c r="D153" s="319"/>
      <c r="E153" s="319"/>
      <c r="F153" s="319"/>
    </row>
    <row r="154" spans="1:6" ht="15.6" x14ac:dyDescent="0.25">
      <c r="A154" s="76">
        <v>149</v>
      </c>
      <c r="B154" s="319"/>
      <c r="C154" s="319"/>
      <c r="D154" s="319"/>
      <c r="E154" s="319"/>
      <c r="F154" s="319"/>
    </row>
    <row r="155" spans="1:6" ht="15.6" x14ac:dyDescent="0.25">
      <c r="A155" s="76">
        <v>150</v>
      </c>
      <c r="B155" s="319"/>
      <c r="C155" s="319"/>
      <c r="D155" s="319"/>
      <c r="E155" s="319"/>
      <c r="F155" s="319"/>
    </row>
    <row r="156" spans="1:6" ht="15.6" x14ac:dyDescent="0.25">
      <c r="A156" s="76">
        <v>151</v>
      </c>
      <c r="B156" s="319"/>
      <c r="C156" s="319"/>
      <c r="D156" s="319"/>
      <c r="E156" s="319"/>
      <c r="F156" s="319"/>
    </row>
    <row r="157" spans="1:6" ht="15.6" x14ac:dyDescent="0.25">
      <c r="A157" s="76">
        <v>152</v>
      </c>
      <c r="B157" s="319"/>
      <c r="C157" s="319"/>
      <c r="D157" s="319"/>
      <c r="E157" s="319"/>
      <c r="F157" s="319"/>
    </row>
    <row r="158" spans="1:6" ht="15.6" x14ac:dyDescent="0.25">
      <c r="A158" s="76">
        <v>153</v>
      </c>
      <c r="B158" s="319"/>
      <c r="C158" s="319"/>
      <c r="D158" s="319"/>
      <c r="E158" s="319"/>
      <c r="F158" s="319"/>
    </row>
    <row r="159" spans="1:6" ht="15.6" x14ac:dyDescent="0.25">
      <c r="A159" s="76">
        <v>154</v>
      </c>
      <c r="B159" s="319"/>
      <c r="C159" s="319"/>
      <c r="D159" s="319"/>
      <c r="E159" s="319"/>
      <c r="F159" s="319"/>
    </row>
    <row r="160" spans="1:6" ht="15.6" x14ac:dyDescent="0.25">
      <c r="A160" s="76">
        <v>155</v>
      </c>
      <c r="B160" s="319"/>
      <c r="C160" s="319"/>
      <c r="D160" s="319"/>
      <c r="E160" s="319"/>
      <c r="F160" s="319"/>
    </row>
    <row r="161" spans="1:6" ht="15.6" x14ac:dyDescent="0.25">
      <c r="A161" s="76">
        <v>156</v>
      </c>
      <c r="B161" s="319"/>
      <c r="C161" s="319"/>
      <c r="D161" s="319"/>
      <c r="E161" s="319"/>
      <c r="F161" s="319"/>
    </row>
    <row r="162" spans="1:6" ht="15.6" x14ac:dyDescent="0.25">
      <c r="A162" s="76">
        <v>157</v>
      </c>
      <c r="B162" s="319"/>
      <c r="C162" s="319"/>
      <c r="D162" s="319"/>
      <c r="E162" s="319"/>
      <c r="F162" s="319"/>
    </row>
    <row r="163" spans="1:6" ht="15.6" x14ac:dyDescent="0.25">
      <c r="A163" s="76">
        <v>158</v>
      </c>
      <c r="B163" s="319"/>
      <c r="C163" s="319"/>
      <c r="D163" s="319"/>
      <c r="E163" s="319"/>
      <c r="F163" s="319"/>
    </row>
    <row r="164" spans="1:6" ht="15.6" x14ac:dyDescent="0.25">
      <c r="A164" s="76">
        <v>159</v>
      </c>
      <c r="B164" s="319"/>
      <c r="C164" s="319"/>
      <c r="D164" s="319"/>
      <c r="E164" s="319"/>
      <c r="F164" s="319"/>
    </row>
    <row r="165" spans="1:6" ht="15.6" x14ac:dyDescent="0.25">
      <c r="A165" s="76">
        <v>160</v>
      </c>
      <c r="B165" s="319"/>
      <c r="C165" s="319"/>
      <c r="D165" s="319"/>
      <c r="E165" s="319"/>
      <c r="F165" s="319"/>
    </row>
    <row r="166" spans="1:6" ht="15.6" x14ac:dyDescent="0.25">
      <c r="A166" s="76">
        <v>161</v>
      </c>
      <c r="B166" s="319"/>
      <c r="C166" s="319"/>
      <c r="D166" s="319"/>
      <c r="E166" s="319"/>
      <c r="F166" s="319"/>
    </row>
    <row r="167" spans="1:6" ht="15.6" x14ac:dyDescent="0.25">
      <c r="A167" s="76">
        <v>162</v>
      </c>
      <c r="B167" s="319"/>
      <c r="C167" s="319"/>
      <c r="D167" s="319"/>
      <c r="E167" s="319"/>
      <c r="F167" s="319"/>
    </row>
    <row r="168" spans="1:6" ht="15.6" x14ac:dyDescent="0.25">
      <c r="A168" s="76">
        <v>163</v>
      </c>
      <c r="B168" s="319"/>
      <c r="C168" s="319"/>
      <c r="D168" s="319"/>
      <c r="E168" s="319"/>
      <c r="F168" s="319"/>
    </row>
    <row r="169" spans="1:6" ht="15.6" x14ac:dyDescent="0.25">
      <c r="A169" s="76">
        <v>164</v>
      </c>
      <c r="B169" s="319"/>
      <c r="C169" s="319"/>
      <c r="D169" s="319"/>
      <c r="E169" s="319"/>
      <c r="F169" s="319"/>
    </row>
    <row r="170" spans="1:6" ht="15.6" x14ac:dyDescent="0.25">
      <c r="A170" s="76">
        <v>165</v>
      </c>
      <c r="B170" s="319"/>
      <c r="C170" s="319"/>
      <c r="D170" s="319"/>
      <c r="E170" s="319"/>
      <c r="F170" s="319"/>
    </row>
    <row r="171" spans="1:6" ht="15.6" x14ac:dyDescent="0.25">
      <c r="A171" s="76">
        <v>166</v>
      </c>
      <c r="B171" s="319"/>
      <c r="C171" s="319"/>
      <c r="D171" s="319"/>
      <c r="E171" s="319"/>
      <c r="F171" s="319"/>
    </row>
    <row r="172" spans="1:6" ht="15.6" x14ac:dyDescent="0.25">
      <c r="A172" s="76">
        <v>167</v>
      </c>
      <c r="B172" s="319"/>
      <c r="C172" s="319"/>
      <c r="D172" s="319"/>
      <c r="E172" s="319"/>
      <c r="F172" s="319"/>
    </row>
    <row r="173" spans="1:6" ht="15.6" x14ac:dyDescent="0.25">
      <c r="A173" s="76">
        <v>168</v>
      </c>
      <c r="B173" s="319"/>
      <c r="C173" s="319"/>
      <c r="D173" s="319"/>
      <c r="E173" s="319"/>
      <c r="F173" s="319"/>
    </row>
    <row r="174" spans="1:6" ht="15.6" x14ac:dyDescent="0.25">
      <c r="A174" s="76">
        <v>169</v>
      </c>
      <c r="B174" s="319"/>
      <c r="C174" s="319"/>
      <c r="D174" s="319"/>
      <c r="E174" s="319"/>
      <c r="F174" s="319"/>
    </row>
    <row r="175" spans="1:6" ht="15.6" x14ac:dyDescent="0.25">
      <c r="A175" s="76">
        <v>170</v>
      </c>
      <c r="B175" s="319"/>
      <c r="C175" s="319"/>
      <c r="D175" s="319"/>
      <c r="E175" s="319"/>
      <c r="F175" s="319"/>
    </row>
    <row r="176" spans="1:6" ht="15.6" x14ac:dyDescent="0.25">
      <c r="A176" s="76">
        <v>171</v>
      </c>
      <c r="B176" s="319"/>
      <c r="C176" s="319"/>
      <c r="D176" s="319"/>
      <c r="E176" s="319"/>
      <c r="F176" s="319"/>
    </row>
    <row r="177" spans="1:6" ht="15.6" x14ac:dyDescent="0.25">
      <c r="A177" s="76">
        <v>172</v>
      </c>
      <c r="B177" s="319"/>
      <c r="C177" s="319"/>
      <c r="D177" s="319"/>
      <c r="E177" s="319"/>
      <c r="F177" s="319"/>
    </row>
    <row r="178" spans="1:6" ht="15.6" x14ac:dyDescent="0.25">
      <c r="A178" s="76">
        <v>173</v>
      </c>
      <c r="B178" s="319"/>
      <c r="C178" s="319"/>
      <c r="D178" s="319"/>
      <c r="E178" s="319"/>
      <c r="F178" s="319"/>
    </row>
    <row r="179" spans="1:6" ht="15.6" x14ac:dyDescent="0.25">
      <c r="A179" s="76">
        <v>174</v>
      </c>
      <c r="B179" s="319"/>
      <c r="C179" s="319"/>
      <c r="D179" s="319"/>
      <c r="E179" s="319"/>
      <c r="F179" s="319"/>
    </row>
    <row r="180" spans="1:6" ht="15.6" x14ac:dyDescent="0.25">
      <c r="A180" s="76">
        <v>175</v>
      </c>
      <c r="B180" s="319"/>
      <c r="C180" s="319"/>
      <c r="D180" s="319"/>
      <c r="E180" s="319"/>
      <c r="F180" s="319"/>
    </row>
    <row r="181" spans="1:6" ht="15.6" x14ac:dyDescent="0.25">
      <c r="A181" s="76">
        <v>176</v>
      </c>
      <c r="B181" s="319"/>
      <c r="C181" s="319"/>
      <c r="D181" s="319"/>
      <c r="E181" s="319"/>
      <c r="F181" s="319"/>
    </row>
    <row r="182" spans="1:6" ht="15.6" x14ac:dyDescent="0.25">
      <c r="A182" s="76">
        <v>177</v>
      </c>
      <c r="B182" s="319"/>
      <c r="C182" s="319"/>
      <c r="D182" s="319"/>
      <c r="E182" s="319"/>
      <c r="F182" s="319"/>
    </row>
    <row r="183" spans="1:6" ht="15.6" x14ac:dyDescent="0.25">
      <c r="A183" s="76">
        <v>178</v>
      </c>
      <c r="B183" s="319"/>
      <c r="C183" s="319"/>
      <c r="D183" s="319"/>
      <c r="E183" s="319"/>
      <c r="F183" s="319"/>
    </row>
    <row r="184" spans="1:6" ht="15.6" x14ac:dyDescent="0.25">
      <c r="A184" s="76">
        <v>179</v>
      </c>
      <c r="B184" s="319"/>
      <c r="C184" s="319"/>
      <c r="D184" s="319"/>
      <c r="E184" s="319"/>
      <c r="F184" s="319"/>
    </row>
    <row r="185" spans="1:6" ht="15.6" x14ac:dyDescent="0.25">
      <c r="A185" s="76">
        <v>180</v>
      </c>
      <c r="B185" s="319"/>
      <c r="C185" s="319"/>
      <c r="D185" s="319"/>
      <c r="E185" s="319"/>
      <c r="F185" s="319"/>
    </row>
    <row r="186" spans="1:6" ht="15.6" x14ac:dyDescent="0.25">
      <c r="A186" s="76">
        <v>181</v>
      </c>
      <c r="B186" s="319"/>
      <c r="C186" s="319"/>
      <c r="D186" s="319"/>
      <c r="E186" s="319"/>
      <c r="F186" s="319"/>
    </row>
    <row r="187" spans="1:6" ht="15.6" x14ac:dyDescent="0.25">
      <c r="A187" s="76">
        <v>182</v>
      </c>
      <c r="B187" s="319"/>
      <c r="C187" s="319"/>
      <c r="D187" s="319"/>
      <c r="E187" s="319"/>
      <c r="F187" s="319"/>
    </row>
    <row r="188" spans="1:6" ht="15.6" x14ac:dyDescent="0.25">
      <c r="A188" s="76">
        <v>183</v>
      </c>
      <c r="B188" s="319"/>
      <c r="C188" s="319"/>
      <c r="D188" s="319"/>
      <c r="E188" s="319"/>
      <c r="F188" s="319"/>
    </row>
    <row r="189" spans="1:6" ht="15.6" x14ac:dyDescent="0.25">
      <c r="A189" s="76">
        <v>184</v>
      </c>
      <c r="B189" s="319"/>
      <c r="C189" s="319"/>
      <c r="D189" s="319"/>
      <c r="E189" s="319"/>
      <c r="F189" s="319"/>
    </row>
    <row r="190" spans="1:6" ht="15.6" x14ac:dyDescent="0.25">
      <c r="A190" s="76">
        <v>185</v>
      </c>
      <c r="B190" s="319"/>
      <c r="C190" s="319"/>
      <c r="D190" s="319"/>
      <c r="E190" s="319"/>
      <c r="F190" s="319"/>
    </row>
    <row r="191" spans="1:6" ht="15.6" x14ac:dyDescent="0.25">
      <c r="A191" s="76">
        <v>186</v>
      </c>
      <c r="B191" s="319"/>
      <c r="C191" s="319"/>
      <c r="D191" s="319"/>
      <c r="E191" s="319"/>
      <c r="F191" s="319"/>
    </row>
    <row r="192" spans="1:6" ht="15.6" x14ac:dyDescent="0.25">
      <c r="A192" s="76">
        <v>187</v>
      </c>
      <c r="B192" s="319"/>
      <c r="C192" s="319"/>
      <c r="D192" s="319"/>
      <c r="E192" s="319"/>
      <c r="F192" s="319"/>
    </row>
    <row r="193" spans="1:6" ht="15.6" x14ac:dyDescent="0.25">
      <c r="A193" s="76">
        <v>188</v>
      </c>
      <c r="B193" s="319"/>
      <c r="C193" s="319"/>
      <c r="D193" s="319"/>
      <c r="E193" s="319"/>
      <c r="F193" s="319"/>
    </row>
    <row r="194" spans="1:6" ht="15.6" x14ac:dyDescent="0.25">
      <c r="A194" s="76">
        <v>189</v>
      </c>
      <c r="B194" s="319"/>
      <c r="C194" s="319"/>
      <c r="D194" s="319"/>
      <c r="E194" s="319"/>
      <c r="F194" s="319"/>
    </row>
    <row r="195" spans="1:6" ht="15.6" x14ac:dyDescent="0.25">
      <c r="A195" s="76">
        <v>190</v>
      </c>
      <c r="B195" s="319"/>
      <c r="C195" s="319"/>
      <c r="D195" s="319"/>
      <c r="E195" s="319"/>
      <c r="F195" s="319"/>
    </row>
    <row r="196" spans="1:6" ht="15.6" x14ac:dyDescent="0.25">
      <c r="A196" s="76">
        <v>191</v>
      </c>
      <c r="B196" s="319"/>
      <c r="C196" s="319"/>
      <c r="D196" s="319"/>
      <c r="E196" s="319"/>
      <c r="F196" s="319"/>
    </row>
    <row r="197" spans="1:6" ht="15.6" x14ac:dyDescent="0.25">
      <c r="A197" s="76">
        <v>192</v>
      </c>
      <c r="B197" s="319"/>
      <c r="C197" s="319"/>
      <c r="D197" s="319"/>
      <c r="E197" s="319"/>
      <c r="F197" s="319"/>
    </row>
    <row r="198" spans="1:6" ht="15.6" x14ac:dyDescent="0.25">
      <c r="A198" s="76">
        <v>193</v>
      </c>
      <c r="B198" s="319"/>
      <c r="C198" s="319"/>
      <c r="D198" s="319"/>
      <c r="E198" s="319"/>
      <c r="F198" s="319"/>
    </row>
    <row r="199" spans="1:6" ht="15.6" x14ac:dyDescent="0.25">
      <c r="A199" s="76">
        <v>194</v>
      </c>
      <c r="B199" s="319"/>
      <c r="C199" s="319"/>
      <c r="D199" s="319"/>
      <c r="E199" s="319"/>
      <c r="F199" s="319"/>
    </row>
    <row r="200" spans="1:6" ht="15.6" x14ac:dyDescent="0.25">
      <c r="A200" s="76">
        <v>195</v>
      </c>
      <c r="B200" s="319"/>
      <c r="C200" s="319"/>
      <c r="D200" s="319"/>
      <c r="E200" s="319"/>
      <c r="F200" s="319"/>
    </row>
    <row r="201" spans="1:6" ht="15.6" x14ac:dyDescent="0.25">
      <c r="A201" s="76">
        <v>196</v>
      </c>
      <c r="B201" s="319"/>
      <c r="C201" s="319"/>
      <c r="D201" s="319"/>
      <c r="E201" s="319"/>
      <c r="F201" s="319"/>
    </row>
    <row r="202" spans="1:6" ht="15.6" x14ac:dyDescent="0.25">
      <c r="A202" s="76">
        <v>197</v>
      </c>
      <c r="B202" s="319"/>
      <c r="C202" s="319"/>
      <c r="D202" s="319"/>
      <c r="E202" s="319"/>
      <c r="F202" s="319"/>
    </row>
    <row r="203" spans="1:6" ht="15.6" x14ac:dyDescent="0.25">
      <c r="A203" s="76">
        <v>198</v>
      </c>
      <c r="B203" s="319"/>
      <c r="C203" s="319"/>
      <c r="D203" s="319"/>
      <c r="E203" s="319"/>
      <c r="F203" s="319"/>
    </row>
    <row r="204" spans="1:6" ht="15.6" x14ac:dyDescent="0.25">
      <c r="A204" s="76">
        <v>199</v>
      </c>
      <c r="B204" s="319"/>
      <c r="C204" s="319"/>
      <c r="D204" s="319"/>
      <c r="E204" s="319"/>
      <c r="F204" s="319"/>
    </row>
    <row r="205" spans="1:6" ht="15.6" x14ac:dyDescent="0.25">
      <c r="A205" s="76">
        <v>200</v>
      </c>
      <c r="B205" s="319"/>
      <c r="C205" s="319"/>
      <c r="D205" s="319"/>
      <c r="E205" s="319"/>
      <c r="F205" s="319"/>
    </row>
    <row r="206" spans="1:6" ht="15.6" x14ac:dyDescent="0.25">
      <c r="A206" s="76">
        <v>201</v>
      </c>
      <c r="B206" s="319"/>
      <c r="C206" s="319"/>
      <c r="D206" s="319"/>
      <c r="E206" s="319"/>
      <c r="F206" s="319"/>
    </row>
    <row r="207" spans="1:6" ht="15.6" x14ac:dyDescent="0.25">
      <c r="A207" s="76">
        <v>202</v>
      </c>
      <c r="B207" s="319"/>
      <c r="C207" s="319"/>
      <c r="D207" s="319"/>
      <c r="E207" s="319"/>
      <c r="F207" s="319"/>
    </row>
    <row r="208" spans="1:6" ht="15.6" x14ac:dyDescent="0.25">
      <c r="A208" s="76">
        <v>203</v>
      </c>
      <c r="B208" s="319"/>
      <c r="C208" s="319"/>
      <c r="D208" s="319"/>
      <c r="E208" s="319"/>
      <c r="F208" s="319"/>
    </row>
    <row r="209" spans="1:6" ht="15.6" x14ac:dyDescent="0.25">
      <c r="A209" s="76">
        <v>204</v>
      </c>
      <c r="B209" s="319"/>
      <c r="C209" s="319"/>
      <c r="D209" s="319"/>
      <c r="E209" s="319"/>
      <c r="F209" s="319"/>
    </row>
    <row r="210" spans="1:6" ht="15.6" x14ac:dyDescent="0.25">
      <c r="A210" s="76">
        <v>205</v>
      </c>
      <c r="B210" s="319"/>
      <c r="C210" s="319"/>
      <c r="D210" s="319"/>
      <c r="E210" s="319"/>
      <c r="F210" s="319"/>
    </row>
    <row r="211" spans="1:6" ht="15.6" x14ac:dyDescent="0.25">
      <c r="A211" s="76">
        <v>206</v>
      </c>
      <c r="B211" s="319"/>
      <c r="C211" s="319"/>
      <c r="D211" s="319"/>
      <c r="E211" s="319"/>
      <c r="F211" s="319"/>
    </row>
    <row r="212" spans="1:6" ht="15.6" x14ac:dyDescent="0.25">
      <c r="A212" s="76">
        <v>207</v>
      </c>
      <c r="B212" s="319"/>
      <c r="C212" s="319"/>
      <c r="D212" s="319"/>
      <c r="E212" s="319"/>
      <c r="F212" s="319"/>
    </row>
    <row r="213" spans="1:6" ht="15.6" x14ac:dyDescent="0.25">
      <c r="A213" s="76">
        <v>208</v>
      </c>
      <c r="B213" s="319"/>
      <c r="C213" s="319"/>
      <c r="D213" s="319"/>
      <c r="E213" s="319"/>
      <c r="F213" s="319"/>
    </row>
    <row r="214" spans="1:6" ht="15.6" x14ac:dyDescent="0.25">
      <c r="A214" s="76">
        <v>209</v>
      </c>
      <c r="B214" s="319"/>
      <c r="C214" s="319"/>
      <c r="D214" s="319"/>
      <c r="E214" s="319"/>
      <c r="F214" s="319"/>
    </row>
    <row r="215" spans="1:6" ht="15.6" x14ac:dyDescent="0.25">
      <c r="A215" s="76">
        <v>210</v>
      </c>
      <c r="B215" s="319"/>
      <c r="C215" s="319"/>
      <c r="D215" s="319"/>
      <c r="E215" s="319"/>
      <c r="F215" s="319"/>
    </row>
    <row r="216" spans="1:6" ht="15.6" x14ac:dyDescent="0.25">
      <c r="A216" s="76">
        <v>211</v>
      </c>
      <c r="B216" s="319"/>
      <c r="C216" s="319"/>
      <c r="D216" s="319"/>
      <c r="E216" s="319"/>
      <c r="F216" s="319"/>
    </row>
    <row r="217" spans="1:6" ht="15.6" x14ac:dyDescent="0.25">
      <c r="A217" s="76">
        <v>212</v>
      </c>
      <c r="B217" s="319"/>
      <c r="C217" s="319"/>
      <c r="D217" s="319"/>
      <c r="E217" s="319"/>
      <c r="F217" s="319"/>
    </row>
    <row r="218" spans="1:6" ht="15.6" x14ac:dyDescent="0.25">
      <c r="A218" s="76">
        <v>213</v>
      </c>
      <c r="B218" s="319"/>
      <c r="C218" s="319"/>
      <c r="D218" s="319"/>
      <c r="E218" s="319"/>
      <c r="F218" s="319"/>
    </row>
    <row r="219" spans="1:6" ht="15.6" x14ac:dyDescent="0.25">
      <c r="A219" s="76">
        <v>214</v>
      </c>
      <c r="B219" s="319"/>
      <c r="C219" s="319"/>
      <c r="D219" s="319"/>
      <c r="E219" s="319"/>
      <c r="F219" s="319"/>
    </row>
    <row r="220" spans="1:6" ht="15.6" x14ac:dyDescent="0.25">
      <c r="A220" s="76">
        <v>215</v>
      </c>
      <c r="B220" s="319"/>
      <c r="C220" s="319"/>
      <c r="D220" s="319"/>
      <c r="E220" s="319"/>
      <c r="F220" s="319"/>
    </row>
    <row r="221" spans="1:6" ht="15.6" x14ac:dyDescent="0.25">
      <c r="A221" s="76">
        <v>216</v>
      </c>
      <c r="B221" s="319"/>
      <c r="C221" s="319"/>
      <c r="D221" s="319"/>
      <c r="E221" s="319"/>
      <c r="F221" s="319"/>
    </row>
    <row r="222" spans="1:6" ht="15.6" x14ac:dyDescent="0.25">
      <c r="A222" s="76">
        <v>217</v>
      </c>
      <c r="B222" s="319"/>
      <c r="C222" s="319"/>
      <c r="D222" s="319"/>
      <c r="E222" s="319"/>
      <c r="F222" s="319"/>
    </row>
    <row r="223" spans="1:6" ht="15.6" x14ac:dyDescent="0.25">
      <c r="A223" s="76">
        <v>218</v>
      </c>
      <c r="B223" s="319"/>
      <c r="C223" s="319"/>
      <c r="D223" s="319"/>
      <c r="E223" s="319"/>
      <c r="F223" s="319"/>
    </row>
    <row r="224" spans="1:6" ht="15.6" x14ac:dyDescent="0.25">
      <c r="A224" s="76">
        <v>219</v>
      </c>
      <c r="B224" s="319"/>
      <c r="C224" s="319"/>
      <c r="D224" s="319"/>
      <c r="E224" s="319"/>
      <c r="F224" s="319"/>
    </row>
    <row r="225" spans="1:6" ht="15.6" x14ac:dyDescent="0.25">
      <c r="A225" s="76">
        <v>220</v>
      </c>
      <c r="B225" s="319"/>
      <c r="C225" s="319"/>
      <c r="D225" s="319"/>
      <c r="E225" s="319"/>
      <c r="F225" s="319"/>
    </row>
    <row r="226" spans="1:6" ht="15.6" x14ac:dyDescent="0.25">
      <c r="A226" s="76">
        <v>221</v>
      </c>
      <c r="B226" s="319"/>
      <c r="C226" s="319"/>
      <c r="D226" s="319"/>
      <c r="E226" s="319"/>
      <c r="F226" s="319"/>
    </row>
    <row r="227" spans="1:6" ht="15.6" x14ac:dyDescent="0.25">
      <c r="A227" s="76">
        <v>222</v>
      </c>
      <c r="B227" s="319"/>
      <c r="C227" s="319"/>
      <c r="D227" s="319"/>
      <c r="E227" s="319"/>
      <c r="F227" s="319"/>
    </row>
    <row r="228" spans="1:6" ht="15.6" x14ac:dyDescent="0.25">
      <c r="A228" s="76">
        <v>223</v>
      </c>
      <c r="B228" s="319"/>
      <c r="C228" s="319"/>
      <c r="D228" s="319"/>
      <c r="E228" s="319"/>
      <c r="F228" s="319"/>
    </row>
    <row r="229" spans="1:6" ht="15.6" x14ac:dyDescent="0.25">
      <c r="A229" s="76">
        <v>224</v>
      </c>
      <c r="B229" s="319"/>
      <c r="C229" s="319"/>
      <c r="D229" s="319"/>
      <c r="E229" s="319"/>
      <c r="F229" s="319"/>
    </row>
    <row r="230" spans="1:6" ht="15.6" x14ac:dyDescent="0.25">
      <c r="A230" s="76">
        <v>225</v>
      </c>
      <c r="B230" s="319"/>
      <c r="C230" s="319"/>
      <c r="D230" s="319"/>
      <c r="E230" s="319"/>
      <c r="F230" s="319"/>
    </row>
    <row r="231" spans="1:6" ht="15.6" x14ac:dyDescent="0.25">
      <c r="A231" s="76">
        <v>226</v>
      </c>
      <c r="B231" s="319"/>
      <c r="C231" s="319"/>
      <c r="D231" s="319"/>
      <c r="E231" s="319"/>
      <c r="F231" s="319"/>
    </row>
    <row r="232" spans="1:6" ht="15.6" x14ac:dyDescent="0.25">
      <c r="A232" s="76">
        <v>227</v>
      </c>
      <c r="B232" s="319"/>
      <c r="C232" s="319"/>
      <c r="D232" s="319"/>
      <c r="E232" s="319"/>
      <c r="F232" s="319"/>
    </row>
    <row r="233" spans="1:6" ht="15.6" x14ac:dyDescent="0.25">
      <c r="A233" s="76">
        <v>228</v>
      </c>
      <c r="B233" s="319"/>
      <c r="C233" s="319"/>
      <c r="D233" s="319"/>
      <c r="E233" s="319"/>
      <c r="F233" s="319"/>
    </row>
    <row r="234" spans="1:6" ht="15.6" x14ac:dyDescent="0.25">
      <c r="A234" s="76">
        <v>229</v>
      </c>
      <c r="B234" s="319"/>
      <c r="C234" s="319"/>
      <c r="D234" s="319"/>
      <c r="E234" s="319"/>
      <c r="F234" s="319"/>
    </row>
    <row r="235" spans="1:6" ht="15.6" x14ac:dyDescent="0.25">
      <c r="A235" s="76">
        <v>230</v>
      </c>
      <c r="B235" s="319"/>
      <c r="C235" s="319"/>
      <c r="D235" s="319"/>
      <c r="E235" s="319"/>
      <c r="F235" s="319"/>
    </row>
    <row r="236" spans="1:6" ht="15.6" x14ac:dyDescent="0.25">
      <c r="A236" s="76">
        <v>231</v>
      </c>
      <c r="B236" s="319"/>
      <c r="C236" s="319"/>
      <c r="D236" s="319"/>
      <c r="E236" s="319"/>
      <c r="F236" s="319"/>
    </row>
    <row r="237" spans="1:6" ht="15.6" x14ac:dyDescent="0.25">
      <c r="A237" s="76">
        <v>232</v>
      </c>
      <c r="B237" s="319"/>
      <c r="C237" s="319"/>
      <c r="D237" s="319"/>
      <c r="E237" s="319"/>
      <c r="F237" s="319"/>
    </row>
    <row r="238" spans="1:6" ht="15.6" x14ac:dyDescent="0.25">
      <c r="A238" s="76">
        <v>233</v>
      </c>
      <c r="B238" s="319"/>
      <c r="C238" s="319"/>
      <c r="D238" s="319"/>
      <c r="E238" s="319"/>
      <c r="F238" s="319"/>
    </row>
    <row r="239" spans="1:6" ht="15.6" x14ac:dyDescent="0.25">
      <c r="A239" s="76">
        <v>234</v>
      </c>
      <c r="B239" s="319"/>
      <c r="C239" s="319"/>
      <c r="D239" s="319"/>
      <c r="E239" s="319"/>
      <c r="F239" s="319"/>
    </row>
    <row r="240" spans="1:6" ht="15.6" x14ac:dyDescent="0.25">
      <c r="A240" s="76">
        <v>235</v>
      </c>
      <c r="B240" s="319"/>
      <c r="C240" s="319"/>
      <c r="D240" s="319"/>
      <c r="E240" s="319"/>
      <c r="F240" s="319"/>
    </row>
    <row r="241" spans="1:6" ht="15.6" x14ac:dyDescent="0.25">
      <c r="A241" s="76">
        <v>236</v>
      </c>
      <c r="B241" s="319"/>
      <c r="C241" s="319"/>
      <c r="D241" s="319"/>
      <c r="E241" s="319"/>
      <c r="F241" s="319"/>
    </row>
    <row r="242" spans="1:6" ht="15.6" x14ac:dyDescent="0.25">
      <c r="A242" s="76">
        <v>237</v>
      </c>
      <c r="B242" s="319"/>
      <c r="C242" s="319"/>
      <c r="D242" s="319"/>
      <c r="E242" s="319"/>
      <c r="F242" s="319"/>
    </row>
    <row r="243" spans="1:6" ht="15.6" x14ac:dyDescent="0.25">
      <c r="A243" s="76">
        <v>238</v>
      </c>
      <c r="B243" s="319"/>
      <c r="C243" s="319"/>
      <c r="D243" s="319"/>
      <c r="E243" s="319"/>
      <c r="F243" s="319"/>
    </row>
    <row r="244" spans="1:6" ht="15.6" x14ac:dyDescent="0.25">
      <c r="A244" s="76">
        <v>239</v>
      </c>
      <c r="B244" s="319"/>
      <c r="C244" s="319"/>
      <c r="D244" s="319"/>
      <c r="E244" s="319"/>
      <c r="F244" s="319"/>
    </row>
    <row r="245" spans="1:6" ht="15.6" x14ac:dyDescent="0.25">
      <c r="A245" s="76">
        <v>240</v>
      </c>
      <c r="B245" s="319"/>
      <c r="C245" s="319"/>
      <c r="D245" s="319"/>
      <c r="E245" s="319"/>
      <c r="F245" s="319"/>
    </row>
    <row r="246" spans="1:6" ht="15.6" x14ac:dyDescent="0.25">
      <c r="A246" s="76">
        <v>241</v>
      </c>
      <c r="B246" s="319"/>
      <c r="C246" s="319"/>
      <c r="D246" s="319"/>
      <c r="E246" s="319"/>
      <c r="F246" s="319"/>
    </row>
    <row r="247" spans="1:6" ht="15.6" x14ac:dyDescent="0.25">
      <c r="A247" s="76">
        <v>242</v>
      </c>
      <c r="B247" s="319"/>
      <c r="C247" s="319"/>
      <c r="D247" s="319"/>
      <c r="E247" s="319"/>
      <c r="F247" s="319"/>
    </row>
    <row r="248" spans="1:6" ht="15.6" x14ac:dyDescent="0.25">
      <c r="A248" s="76">
        <v>243</v>
      </c>
      <c r="B248" s="319"/>
      <c r="C248" s="319"/>
      <c r="D248" s="319"/>
      <c r="E248" s="319"/>
      <c r="F248" s="319"/>
    </row>
    <row r="249" spans="1:6" ht="15.6" x14ac:dyDescent="0.25">
      <c r="A249" s="76">
        <v>244</v>
      </c>
      <c r="B249" s="319"/>
      <c r="C249" s="319"/>
      <c r="D249" s="319"/>
      <c r="E249" s="319"/>
      <c r="F249" s="319"/>
    </row>
    <row r="250" spans="1:6" ht="15.6" x14ac:dyDescent="0.25">
      <c r="A250" s="76">
        <v>245</v>
      </c>
      <c r="B250" s="319"/>
      <c r="C250" s="319"/>
      <c r="D250" s="319"/>
      <c r="E250" s="319"/>
      <c r="F250" s="319"/>
    </row>
    <row r="251" spans="1:6" ht="15.6" x14ac:dyDescent="0.25">
      <c r="A251" s="76">
        <v>246</v>
      </c>
      <c r="B251" s="319"/>
      <c r="C251" s="319"/>
      <c r="D251" s="319"/>
      <c r="E251" s="319"/>
      <c r="F251" s="319"/>
    </row>
    <row r="252" spans="1:6" ht="15.6" x14ac:dyDescent="0.25">
      <c r="A252" s="76">
        <v>247</v>
      </c>
      <c r="B252" s="319"/>
      <c r="C252" s="319"/>
      <c r="D252" s="319"/>
      <c r="E252" s="319"/>
      <c r="F252" s="319"/>
    </row>
    <row r="253" spans="1:6" ht="15.6" x14ac:dyDescent="0.25">
      <c r="A253" s="76">
        <v>248</v>
      </c>
      <c r="B253" s="319"/>
      <c r="C253" s="319"/>
      <c r="D253" s="319"/>
      <c r="E253" s="319"/>
      <c r="F253" s="319"/>
    </row>
    <row r="254" spans="1:6" ht="15.6" x14ac:dyDescent="0.25">
      <c r="A254" s="76">
        <v>249</v>
      </c>
      <c r="B254" s="319"/>
      <c r="C254" s="319"/>
      <c r="D254" s="319"/>
      <c r="E254" s="319"/>
      <c r="F254" s="319"/>
    </row>
    <row r="255" spans="1:6" ht="15.6" x14ac:dyDescent="0.25">
      <c r="A255" s="76">
        <v>250</v>
      </c>
      <c r="B255" s="319"/>
      <c r="C255" s="319"/>
      <c r="D255" s="319"/>
      <c r="E255" s="319"/>
      <c r="F255" s="319"/>
    </row>
    <row r="256" spans="1:6" ht="15.6" x14ac:dyDescent="0.25">
      <c r="A256" s="76">
        <v>251</v>
      </c>
      <c r="B256" s="319"/>
      <c r="C256" s="319"/>
      <c r="D256" s="319"/>
      <c r="E256" s="319"/>
      <c r="F256" s="319"/>
    </row>
    <row r="257" spans="1:6" ht="15.6" x14ac:dyDescent="0.25">
      <c r="A257" s="76">
        <v>252</v>
      </c>
      <c r="B257" s="319"/>
      <c r="C257" s="319"/>
      <c r="D257" s="319"/>
      <c r="E257" s="319"/>
      <c r="F257" s="319"/>
    </row>
    <row r="258" spans="1:6" ht="15.6" x14ac:dyDescent="0.25">
      <c r="A258" s="76">
        <v>253</v>
      </c>
      <c r="B258" s="319"/>
      <c r="C258" s="319"/>
      <c r="D258" s="319"/>
      <c r="E258" s="319"/>
      <c r="F258" s="319"/>
    </row>
    <row r="259" spans="1:6" ht="15.6" x14ac:dyDescent="0.25">
      <c r="A259" s="76">
        <v>254</v>
      </c>
      <c r="B259" s="319"/>
      <c r="C259" s="319"/>
      <c r="D259" s="319"/>
      <c r="E259" s="319"/>
      <c r="F259" s="319"/>
    </row>
    <row r="260" spans="1:6" ht="15.6" x14ac:dyDescent="0.25">
      <c r="A260" s="76">
        <v>255</v>
      </c>
      <c r="B260" s="319"/>
      <c r="C260" s="319"/>
      <c r="D260" s="319"/>
      <c r="E260" s="319"/>
      <c r="F260" s="319"/>
    </row>
    <row r="261" spans="1:6" ht="15.6" x14ac:dyDescent="0.25">
      <c r="A261" s="76">
        <v>256</v>
      </c>
      <c r="B261" s="319"/>
      <c r="C261" s="319"/>
      <c r="D261" s="319"/>
      <c r="E261" s="319"/>
      <c r="F261" s="319"/>
    </row>
    <row r="262" spans="1:6" ht="15.6" x14ac:dyDescent="0.25">
      <c r="A262" s="76">
        <v>257</v>
      </c>
      <c r="B262" s="319"/>
      <c r="C262" s="319"/>
      <c r="D262" s="319"/>
      <c r="E262" s="319"/>
      <c r="F262" s="319"/>
    </row>
    <row r="263" spans="1:6" ht="15.6" x14ac:dyDescent="0.25">
      <c r="A263" s="76">
        <v>258</v>
      </c>
      <c r="B263" s="319"/>
      <c r="C263" s="319"/>
      <c r="D263" s="319"/>
      <c r="E263" s="319"/>
      <c r="F263" s="319"/>
    </row>
    <row r="264" spans="1:6" ht="15.6" x14ac:dyDescent="0.25">
      <c r="A264" s="76">
        <v>259</v>
      </c>
      <c r="B264" s="319"/>
      <c r="C264" s="319"/>
      <c r="D264" s="319"/>
      <c r="E264" s="319"/>
      <c r="F264" s="319"/>
    </row>
    <row r="265" spans="1:6" ht="15.6" x14ac:dyDescent="0.25">
      <c r="A265" s="76">
        <v>260</v>
      </c>
      <c r="B265" s="319"/>
      <c r="C265" s="319"/>
      <c r="D265" s="319"/>
      <c r="E265" s="319"/>
      <c r="F265" s="319"/>
    </row>
    <row r="266" spans="1:6" ht="15.6" x14ac:dyDescent="0.25">
      <c r="A266" s="76">
        <v>261</v>
      </c>
      <c r="B266" s="319"/>
      <c r="C266" s="319"/>
      <c r="D266" s="319"/>
      <c r="E266" s="319"/>
      <c r="F266" s="319"/>
    </row>
    <row r="267" spans="1:6" ht="15.6" x14ac:dyDescent="0.25">
      <c r="A267" s="76">
        <v>262</v>
      </c>
      <c r="B267" s="319"/>
      <c r="C267" s="319"/>
      <c r="D267" s="319"/>
      <c r="E267" s="319"/>
      <c r="F267" s="319"/>
    </row>
    <row r="268" spans="1:6" ht="15.6" x14ac:dyDescent="0.25">
      <c r="A268" s="76">
        <v>263</v>
      </c>
      <c r="B268" s="319"/>
      <c r="C268" s="319"/>
      <c r="D268" s="319"/>
      <c r="E268" s="319"/>
      <c r="F268" s="319"/>
    </row>
    <row r="269" spans="1:6" ht="15.6" x14ac:dyDescent="0.25">
      <c r="A269" s="76">
        <v>264</v>
      </c>
      <c r="B269" s="319"/>
      <c r="C269" s="319"/>
      <c r="D269" s="319"/>
      <c r="E269" s="319"/>
      <c r="F269" s="319"/>
    </row>
    <row r="270" spans="1:6" ht="15.6" x14ac:dyDescent="0.25">
      <c r="A270" s="76">
        <v>265</v>
      </c>
      <c r="B270" s="319"/>
      <c r="C270" s="319"/>
      <c r="D270" s="319"/>
      <c r="E270" s="319"/>
      <c r="F270" s="319"/>
    </row>
    <row r="271" spans="1:6" ht="15.6" x14ac:dyDescent="0.25">
      <c r="A271" s="76">
        <v>266</v>
      </c>
      <c r="B271" s="319"/>
      <c r="C271" s="319"/>
      <c r="D271" s="319"/>
      <c r="E271" s="319"/>
      <c r="F271" s="319"/>
    </row>
    <row r="272" spans="1:6" ht="15.6" x14ac:dyDescent="0.25">
      <c r="A272" s="76">
        <v>267</v>
      </c>
      <c r="B272" s="319"/>
      <c r="C272" s="319"/>
      <c r="D272" s="319"/>
      <c r="E272" s="319"/>
      <c r="F272" s="319"/>
    </row>
    <row r="273" spans="1:6" ht="15.6" x14ac:dyDescent="0.25">
      <c r="A273" s="76">
        <v>268</v>
      </c>
      <c r="B273" s="319"/>
      <c r="C273" s="319"/>
      <c r="D273" s="319"/>
      <c r="E273" s="319"/>
      <c r="F273" s="319"/>
    </row>
    <row r="274" spans="1:6" ht="15.6" x14ac:dyDescent="0.25">
      <c r="A274" s="76">
        <v>269</v>
      </c>
      <c r="B274" s="319"/>
      <c r="C274" s="319"/>
      <c r="D274" s="319"/>
      <c r="E274" s="319"/>
      <c r="F274" s="319"/>
    </row>
    <row r="275" spans="1:6" ht="15.6" x14ac:dyDescent="0.25">
      <c r="A275" s="76">
        <v>270</v>
      </c>
      <c r="B275" s="319"/>
      <c r="C275" s="319"/>
      <c r="D275" s="319"/>
      <c r="E275" s="319"/>
      <c r="F275" s="319"/>
    </row>
    <row r="276" spans="1:6" ht="15.6" x14ac:dyDescent="0.25">
      <c r="A276" s="76">
        <v>271</v>
      </c>
      <c r="B276" s="319"/>
      <c r="C276" s="319"/>
      <c r="D276" s="319"/>
      <c r="E276" s="319"/>
      <c r="F276" s="319"/>
    </row>
    <row r="277" spans="1:6" ht="15.6" x14ac:dyDescent="0.25">
      <c r="A277" s="76">
        <v>272</v>
      </c>
      <c r="B277" s="319"/>
      <c r="C277" s="319"/>
      <c r="D277" s="319"/>
      <c r="E277" s="319"/>
      <c r="F277" s="319"/>
    </row>
    <row r="278" spans="1:6" ht="15.6" x14ac:dyDescent="0.25">
      <c r="A278" s="76">
        <v>273</v>
      </c>
      <c r="B278" s="319"/>
      <c r="C278" s="319"/>
      <c r="D278" s="319"/>
      <c r="E278" s="319"/>
      <c r="F278" s="319"/>
    </row>
    <row r="279" spans="1:6" ht="15.6" x14ac:dyDescent="0.25">
      <c r="A279" s="76">
        <v>274</v>
      </c>
      <c r="B279" s="319"/>
      <c r="C279" s="319"/>
      <c r="D279" s="319"/>
      <c r="E279" s="319"/>
      <c r="F279" s="319"/>
    </row>
    <row r="280" spans="1:6" ht="15.6" x14ac:dyDescent="0.25">
      <c r="A280" s="76">
        <v>275</v>
      </c>
      <c r="B280" s="319"/>
      <c r="C280" s="319"/>
      <c r="D280" s="319"/>
      <c r="E280" s="319"/>
      <c r="F280" s="319"/>
    </row>
    <row r="281" spans="1:6" ht="15.6" x14ac:dyDescent="0.25">
      <c r="A281" s="76">
        <v>276</v>
      </c>
      <c r="B281" s="319"/>
      <c r="C281" s="319"/>
      <c r="D281" s="319"/>
      <c r="E281" s="319"/>
      <c r="F281" s="319"/>
    </row>
    <row r="282" spans="1:6" ht="15.6" x14ac:dyDescent="0.25">
      <c r="A282" s="76">
        <v>277</v>
      </c>
      <c r="B282" s="319"/>
      <c r="C282" s="319"/>
      <c r="D282" s="319"/>
      <c r="E282" s="319"/>
      <c r="F282" s="319"/>
    </row>
    <row r="283" spans="1:6" ht="15.6" x14ac:dyDescent="0.25">
      <c r="A283" s="76">
        <v>278</v>
      </c>
      <c r="B283" s="319"/>
      <c r="C283" s="319"/>
      <c r="D283" s="319"/>
      <c r="E283" s="319"/>
      <c r="F283" s="319"/>
    </row>
    <row r="284" spans="1:6" ht="15.6" x14ac:dyDescent="0.25">
      <c r="A284" s="76">
        <v>279</v>
      </c>
      <c r="B284" s="319"/>
      <c r="C284" s="319"/>
      <c r="D284" s="319"/>
      <c r="E284" s="319"/>
      <c r="F284" s="319"/>
    </row>
    <row r="285" spans="1:6" ht="15.6" x14ac:dyDescent="0.25">
      <c r="A285" s="76">
        <v>280</v>
      </c>
      <c r="B285" s="319"/>
      <c r="C285" s="319"/>
      <c r="D285" s="319"/>
      <c r="E285" s="319"/>
      <c r="F285" s="319"/>
    </row>
    <row r="286" spans="1:6" ht="15.6" x14ac:dyDescent="0.25">
      <c r="A286" s="76">
        <v>281</v>
      </c>
      <c r="B286" s="319"/>
      <c r="C286" s="319"/>
      <c r="D286" s="319"/>
      <c r="E286" s="319"/>
      <c r="F286" s="319"/>
    </row>
    <row r="287" spans="1:6" ht="15.6" x14ac:dyDescent="0.25">
      <c r="A287" s="76">
        <v>282</v>
      </c>
      <c r="B287" s="319"/>
      <c r="C287" s="319"/>
      <c r="D287" s="319"/>
      <c r="E287" s="319"/>
      <c r="F287" s="319"/>
    </row>
    <row r="288" spans="1:6" ht="15.6" x14ac:dyDescent="0.25">
      <c r="A288" s="76">
        <v>283</v>
      </c>
      <c r="B288" s="319"/>
      <c r="C288" s="319"/>
      <c r="D288" s="319"/>
      <c r="E288" s="319"/>
      <c r="F288" s="319"/>
    </row>
    <row r="289" spans="1:6" ht="15.6" x14ac:dyDescent="0.25">
      <c r="A289" s="76">
        <v>284</v>
      </c>
      <c r="B289" s="319"/>
      <c r="C289" s="319"/>
      <c r="D289" s="319"/>
      <c r="E289" s="319"/>
      <c r="F289" s="319"/>
    </row>
    <row r="290" spans="1:6" ht="15.6" x14ac:dyDescent="0.25">
      <c r="A290" s="76">
        <v>285</v>
      </c>
      <c r="B290" s="319"/>
      <c r="C290" s="319"/>
      <c r="D290" s="319"/>
      <c r="E290" s="319"/>
      <c r="F290" s="319"/>
    </row>
    <row r="291" spans="1:6" ht="15.6" x14ac:dyDescent="0.25">
      <c r="A291" s="76">
        <v>286</v>
      </c>
      <c r="B291" s="319"/>
      <c r="C291" s="319"/>
      <c r="D291" s="319"/>
      <c r="E291" s="319"/>
      <c r="F291" s="319"/>
    </row>
    <row r="292" spans="1:6" ht="15.6" x14ac:dyDescent="0.25">
      <c r="A292" s="76">
        <v>287</v>
      </c>
      <c r="B292" s="319"/>
      <c r="C292" s="319"/>
      <c r="D292" s="319"/>
      <c r="E292" s="319"/>
      <c r="F292" s="319"/>
    </row>
    <row r="293" spans="1:6" ht="15.6" x14ac:dyDescent="0.25">
      <c r="A293" s="76">
        <v>288</v>
      </c>
      <c r="B293" s="319"/>
      <c r="C293" s="319"/>
      <c r="D293" s="319"/>
      <c r="E293" s="319"/>
      <c r="F293" s="319"/>
    </row>
    <row r="294" spans="1:6" ht="15.6" x14ac:dyDescent="0.25">
      <c r="A294" s="76">
        <v>289</v>
      </c>
      <c r="B294" s="319"/>
      <c r="C294" s="319"/>
      <c r="D294" s="319"/>
      <c r="E294" s="319"/>
      <c r="F294" s="319"/>
    </row>
    <row r="295" spans="1:6" ht="15.6" x14ac:dyDescent="0.25">
      <c r="A295" s="76">
        <v>290</v>
      </c>
      <c r="B295" s="319"/>
      <c r="C295" s="319"/>
      <c r="D295" s="319"/>
      <c r="E295" s="319"/>
      <c r="F295" s="319"/>
    </row>
    <row r="296" spans="1:6" ht="15.6" x14ac:dyDescent="0.25">
      <c r="A296" s="76">
        <v>291</v>
      </c>
      <c r="B296" s="319"/>
      <c r="C296" s="319"/>
      <c r="D296" s="319"/>
      <c r="E296" s="319"/>
      <c r="F296" s="319"/>
    </row>
    <row r="297" spans="1:6" ht="15.6" x14ac:dyDescent="0.25">
      <c r="A297" s="76">
        <v>292</v>
      </c>
      <c r="B297" s="319"/>
      <c r="C297" s="319"/>
      <c r="D297" s="319"/>
      <c r="E297" s="319"/>
      <c r="F297" s="319"/>
    </row>
    <row r="298" spans="1:6" ht="15.6" x14ac:dyDescent="0.25">
      <c r="A298" s="76">
        <v>293</v>
      </c>
      <c r="B298" s="319"/>
      <c r="C298" s="319"/>
      <c r="D298" s="319"/>
      <c r="E298" s="319"/>
      <c r="F298" s="319"/>
    </row>
    <row r="299" spans="1:6" ht="15.6" x14ac:dyDescent="0.25">
      <c r="A299" s="76">
        <v>294</v>
      </c>
      <c r="B299" s="319"/>
      <c r="C299" s="319"/>
      <c r="D299" s="319"/>
      <c r="E299" s="319"/>
      <c r="F299" s="319"/>
    </row>
    <row r="300" spans="1:6" ht="15.6" x14ac:dyDescent="0.25">
      <c r="A300" s="76">
        <v>295</v>
      </c>
      <c r="B300" s="319"/>
      <c r="C300" s="319"/>
      <c r="D300" s="319"/>
      <c r="E300" s="319"/>
      <c r="F300" s="319"/>
    </row>
    <row r="301" spans="1:6" ht="15.6" x14ac:dyDescent="0.25">
      <c r="A301" s="76">
        <v>296</v>
      </c>
      <c r="B301" s="319"/>
      <c r="C301" s="319"/>
      <c r="D301" s="319"/>
      <c r="E301" s="319"/>
      <c r="F301" s="319"/>
    </row>
    <row r="302" spans="1:6" ht="15.6" x14ac:dyDescent="0.25">
      <c r="A302" s="76">
        <v>297</v>
      </c>
      <c r="B302" s="319"/>
      <c r="C302" s="319"/>
      <c r="D302" s="319"/>
      <c r="E302" s="319"/>
      <c r="F302" s="319"/>
    </row>
    <row r="303" spans="1:6" ht="15.6" x14ac:dyDescent="0.25">
      <c r="A303" s="76">
        <v>298</v>
      </c>
      <c r="B303" s="319"/>
      <c r="C303" s="319"/>
      <c r="D303" s="319"/>
      <c r="E303" s="319"/>
      <c r="F303" s="319"/>
    </row>
    <row r="304" spans="1:6" ht="15.6" x14ac:dyDescent="0.25">
      <c r="A304" s="76">
        <v>299</v>
      </c>
      <c r="B304" s="319"/>
      <c r="C304" s="319"/>
      <c r="D304" s="319"/>
      <c r="E304" s="319"/>
      <c r="F304" s="319"/>
    </row>
    <row r="305" spans="1:6" ht="15.6" x14ac:dyDescent="0.25">
      <c r="A305" s="76">
        <v>300</v>
      </c>
      <c r="B305" s="319"/>
      <c r="C305" s="319"/>
      <c r="D305" s="319"/>
      <c r="E305" s="319"/>
      <c r="F305" s="319"/>
    </row>
    <row r="306" spans="1:6" ht="15.6" x14ac:dyDescent="0.25">
      <c r="A306" s="76">
        <v>301</v>
      </c>
      <c r="B306" s="319"/>
      <c r="C306" s="319"/>
      <c r="D306" s="319"/>
      <c r="E306" s="319"/>
      <c r="F306" s="319"/>
    </row>
    <row r="307" spans="1:6" ht="15.6" x14ac:dyDescent="0.25">
      <c r="A307" s="76">
        <v>302</v>
      </c>
      <c r="B307" s="319"/>
      <c r="C307" s="319"/>
      <c r="D307" s="319"/>
      <c r="E307" s="319"/>
      <c r="F307" s="319"/>
    </row>
    <row r="308" spans="1:6" ht="15.6" x14ac:dyDescent="0.25">
      <c r="A308" s="76">
        <v>303</v>
      </c>
      <c r="B308" s="319"/>
      <c r="C308" s="319"/>
      <c r="D308" s="319"/>
      <c r="E308" s="319"/>
      <c r="F308" s="319"/>
    </row>
    <row r="309" spans="1:6" ht="15.6" x14ac:dyDescent="0.25">
      <c r="A309" s="76">
        <v>304</v>
      </c>
      <c r="B309" s="319"/>
      <c r="C309" s="319"/>
      <c r="D309" s="319"/>
      <c r="E309" s="319"/>
      <c r="F309" s="319"/>
    </row>
    <row r="310" spans="1:6" ht="15.6" x14ac:dyDescent="0.25">
      <c r="A310" s="76">
        <v>305</v>
      </c>
      <c r="B310" s="319"/>
      <c r="C310" s="319"/>
      <c r="D310" s="319"/>
      <c r="E310" s="319"/>
      <c r="F310" s="319"/>
    </row>
    <row r="311" spans="1:6" ht="15.6" x14ac:dyDescent="0.25">
      <c r="A311" s="76">
        <v>306</v>
      </c>
      <c r="B311" s="319"/>
      <c r="C311" s="319"/>
      <c r="D311" s="319"/>
      <c r="E311" s="319"/>
      <c r="F311" s="319"/>
    </row>
    <row r="312" spans="1:6" ht="15.6" x14ac:dyDescent="0.25">
      <c r="A312" s="76">
        <v>307</v>
      </c>
      <c r="B312" s="319"/>
      <c r="C312" s="319"/>
      <c r="D312" s="319"/>
      <c r="E312" s="319"/>
      <c r="F312" s="319"/>
    </row>
    <row r="313" spans="1:6" ht="15.6" x14ac:dyDescent="0.25">
      <c r="A313" s="76">
        <v>308</v>
      </c>
      <c r="B313" s="319"/>
      <c r="C313" s="319"/>
      <c r="D313" s="319"/>
      <c r="E313" s="319"/>
      <c r="F313" s="319"/>
    </row>
    <row r="314" spans="1:6" ht="15.6" x14ac:dyDescent="0.25">
      <c r="A314" s="76">
        <v>309</v>
      </c>
      <c r="B314" s="319"/>
      <c r="C314" s="319"/>
      <c r="D314" s="319"/>
      <c r="E314" s="319"/>
      <c r="F314" s="319"/>
    </row>
    <row r="315" spans="1:6" ht="15.6" x14ac:dyDescent="0.25">
      <c r="A315" s="76">
        <v>310</v>
      </c>
      <c r="B315" s="319"/>
      <c r="C315" s="319"/>
      <c r="D315" s="319"/>
      <c r="E315" s="319"/>
      <c r="F315" s="319"/>
    </row>
    <row r="316" spans="1:6" ht="15.6" x14ac:dyDescent="0.25">
      <c r="A316" s="76">
        <v>311</v>
      </c>
      <c r="B316" s="319"/>
      <c r="C316" s="319"/>
      <c r="D316" s="319"/>
      <c r="E316" s="319"/>
      <c r="F316" s="319"/>
    </row>
    <row r="317" spans="1:6" ht="15.6" x14ac:dyDescent="0.25">
      <c r="A317" s="76">
        <v>312</v>
      </c>
      <c r="B317" s="319"/>
      <c r="C317" s="319"/>
      <c r="D317" s="319"/>
      <c r="E317" s="319"/>
      <c r="F317" s="319"/>
    </row>
    <row r="318" spans="1:6" ht="15.6" x14ac:dyDescent="0.25">
      <c r="A318" s="76">
        <v>313</v>
      </c>
      <c r="B318" s="319"/>
      <c r="C318" s="319"/>
      <c r="D318" s="319"/>
      <c r="E318" s="319"/>
      <c r="F318" s="319"/>
    </row>
    <row r="319" spans="1:6" ht="15.6" x14ac:dyDescent="0.25">
      <c r="A319" s="76">
        <v>314</v>
      </c>
      <c r="B319" s="319"/>
      <c r="C319" s="319"/>
      <c r="D319" s="319"/>
      <c r="E319" s="319"/>
      <c r="F319" s="319"/>
    </row>
    <row r="320" spans="1:6" ht="15.6" x14ac:dyDescent="0.25">
      <c r="A320" s="76">
        <v>315</v>
      </c>
      <c r="B320" s="319"/>
      <c r="C320" s="319"/>
      <c r="D320" s="319"/>
      <c r="E320" s="319"/>
      <c r="F320" s="319"/>
    </row>
    <row r="321" spans="1:6" ht="15.6" x14ac:dyDescent="0.25">
      <c r="A321" s="76">
        <v>316</v>
      </c>
      <c r="B321" s="319"/>
      <c r="C321" s="319"/>
      <c r="D321" s="319"/>
      <c r="E321" s="319"/>
      <c r="F321" s="319"/>
    </row>
    <row r="322" spans="1:6" ht="15.6" x14ac:dyDescent="0.25">
      <c r="A322" s="76">
        <v>317</v>
      </c>
      <c r="B322" s="319"/>
      <c r="C322" s="319"/>
      <c r="D322" s="319"/>
      <c r="E322" s="319"/>
      <c r="F322" s="319"/>
    </row>
    <row r="323" spans="1:6" ht="15.6" x14ac:dyDescent="0.25">
      <c r="A323" s="76">
        <v>318</v>
      </c>
      <c r="B323" s="319"/>
      <c r="C323" s="319"/>
      <c r="D323" s="319"/>
      <c r="E323" s="319"/>
      <c r="F323" s="319"/>
    </row>
    <row r="324" spans="1:6" ht="15.6" x14ac:dyDescent="0.25">
      <c r="A324" s="76">
        <v>319</v>
      </c>
      <c r="B324" s="319"/>
      <c r="C324" s="319"/>
      <c r="D324" s="319"/>
      <c r="E324" s="319"/>
      <c r="F324" s="319"/>
    </row>
    <row r="325" spans="1:6" ht="15.6" x14ac:dyDescent="0.25">
      <c r="A325" s="76">
        <v>320</v>
      </c>
      <c r="B325" s="319"/>
      <c r="C325" s="319"/>
      <c r="D325" s="319"/>
      <c r="E325" s="319"/>
      <c r="F325" s="319"/>
    </row>
    <row r="326" spans="1:6" ht="15.6" x14ac:dyDescent="0.25">
      <c r="A326" s="76">
        <v>321</v>
      </c>
      <c r="B326" s="319"/>
      <c r="C326" s="319"/>
      <c r="D326" s="319"/>
      <c r="E326" s="319"/>
      <c r="F326" s="319"/>
    </row>
    <row r="327" spans="1:6" ht="15.6" x14ac:dyDescent="0.25">
      <c r="A327" s="76">
        <v>322</v>
      </c>
      <c r="B327" s="319"/>
      <c r="C327" s="319"/>
      <c r="D327" s="319"/>
      <c r="E327" s="319"/>
      <c r="F327" s="319"/>
    </row>
    <row r="328" spans="1:6" ht="15.6" x14ac:dyDescent="0.25">
      <c r="A328" s="76">
        <v>323</v>
      </c>
      <c r="B328" s="319"/>
      <c r="C328" s="319"/>
      <c r="D328" s="319"/>
      <c r="E328" s="319"/>
      <c r="F328" s="319"/>
    </row>
    <row r="329" spans="1:6" ht="15.6" x14ac:dyDescent="0.25">
      <c r="A329" s="76">
        <v>324</v>
      </c>
      <c r="B329" s="319"/>
      <c r="C329" s="319"/>
      <c r="D329" s="319"/>
      <c r="E329" s="319"/>
      <c r="F329" s="319"/>
    </row>
    <row r="330" spans="1:6" ht="15.6" x14ac:dyDescent="0.25">
      <c r="A330" s="76">
        <v>325</v>
      </c>
      <c r="B330" s="319"/>
      <c r="C330" s="319"/>
      <c r="D330" s="319"/>
      <c r="E330" s="319"/>
      <c r="F330" s="319"/>
    </row>
    <row r="331" spans="1:6" ht="15.6" x14ac:dyDescent="0.25">
      <c r="A331" s="76">
        <v>326</v>
      </c>
      <c r="B331" s="319"/>
      <c r="C331" s="319"/>
      <c r="D331" s="319"/>
      <c r="E331" s="319"/>
      <c r="F331" s="319"/>
    </row>
    <row r="332" spans="1:6" ht="15.6" x14ac:dyDescent="0.25">
      <c r="A332" s="76">
        <v>327</v>
      </c>
      <c r="B332" s="319"/>
      <c r="C332" s="319"/>
      <c r="D332" s="319"/>
      <c r="E332" s="319"/>
      <c r="F332" s="319"/>
    </row>
  </sheetData>
  <sheetProtection password="C587" sheet="1" objects="1" scenarios="1" formatColumns="0" formatRows="0"/>
  <mergeCells count="1">
    <mergeCell ref="A1:F3"/>
  </mergeCells>
  <phoneticPr fontId="4" type="noConversion"/>
  <pageMargins left="0.75" right="0.75" top="1" bottom="1" header="0.5" footer="0.5"/>
  <pageSetup paperSize="9" scale="71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2"/>
  <sheetViews>
    <sheetView zoomScale="90" zoomScaleNormal="90" workbookViewId="0">
      <selection activeCell="B5" sqref="B5"/>
    </sheetView>
  </sheetViews>
  <sheetFormatPr defaultRowHeight="13.2" x14ac:dyDescent="0.25"/>
  <cols>
    <col min="1" max="1" width="7.33203125" customWidth="1"/>
    <col min="2" max="2" width="29" customWidth="1"/>
    <col min="3" max="3" width="26.5546875" customWidth="1"/>
    <col min="4" max="4" width="19.6640625" customWidth="1"/>
    <col min="5" max="5" width="20.33203125" customWidth="1"/>
    <col min="6" max="6" width="24.88671875" customWidth="1"/>
  </cols>
  <sheetData>
    <row r="1" spans="1:6" x14ac:dyDescent="0.25">
      <c r="A1" s="266" t="s">
        <v>42</v>
      </c>
      <c r="B1" s="266"/>
      <c r="C1" s="266"/>
      <c r="D1" s="266"/>
      <c r="E1" s="266"/>
      <c r="F1" s="266"/>
    </row>
    <row r="2" spans="1:6" ht="18" customHeight="1" x14ac:dyDescent="0.25">
      <c r="A2" s="266"/>
      <c r="B2" s="266"/>
      <c r="C2" s="266"/>
      <c r="D2" s="266"/>
      <c r="E2" s="266"/>
      <c r="F2" s="266"/>
    </row>
    <row r="3" spans="1:6" ht="13.8" thickBot="1" x14ac:dyDescent="0.3">
      <c r="A3" s="266"/>
      <c r="B3" s="266"/>
      <c r="C3" s="266"/>
      <c r="D3" s="266"/>
      <c r="E3" s="266"/>
      <c r="F3" s="266"/>
    </row>
    <row r="4" spans="1:6" ht="41.25" customHeight="1" thickBot="1" x14ac:dyDescent="0.3">
      <c r="A4" s="19" t="s">
        <v>35</v>
      </c>
      <c r="B4" s="71" t="s">
        <v>44</v>
      </c>
      <c r="C4" s="72" t="s">
        <v>43</v>
      </c>
      <c r="D4" s="72" t="s">
        <v>45</v>
      </c>
      <c r="E4" s="72" t="s">
        <v>41</v>
      </c>
      <c r="F4" s="73" t="s">
        <v>39</v>
      </c>
    </row>
    <row r="5" spans="1:6" ht="81.75" customHeight="1" x14ac:dyDescent="0.25">
      <c r="A5" s="17"/>
      <c r="B5" s="6" t="s">
        <v>46</v>
      </c>
      <c r="C5" s="6" t="s">
        <v>47</v>
      </c>
      <c r="D5" s="6" t="s">
        <v>48</v>
      </c>
      <c r="E5" s="7" t="s">
        <v>49</v>
      </c>
      <c r="F5" s="8" t="s">
        <v>50</v>
      </c>
    </row>
    <row r="6" spans="1:6" x14ac:dyDescent="0.25">
      <c r="A6" s="5">
        <v>1</v>
      </c>
      <c r="B6" s="320"/>
      <c r="C6" s="320"/>
      <c r="D6" s="320"/>
      <c r="E6" s="321"/>
      <c r="F6" s="322"/>
    </row>
    <row r="7" spans="1:6" x14ac:dyDescent="0.25">
      <c r="A7" s="5">
        <v>2</v>
      </c>
      <c r="B7" s="320"/>
      <c r="C7" s="320"/>
      <c r="D7" s="320"/>
      <c r="E7" s="321"/>
      <c r="F7" s="322"/>
    </row>
    <row r="8" spans="1:6" x14ac:dyDescent="0.25">
      <c r="A8" s="5">
        <v>3</v>
      </c>
      <c r="B8" s="320"/>
      <c r="C8" s="320"/>
      <c r="D8" s="320"/>
      <c r="E8" s="321"/>
      <c r="F8" s="322"/>
    </row>
    <row r="9" spans="1:6" x14ac:dyDescent="0.25">
      <c r="A9" s="5">
        <v>4</v>
      </c>
      <c r="B9" s="320"/>
      <c r="C9" s="320"/>
      <c r="D9" s="320"/>
      <c r="E9" s="321"/>
      <c r="F9" s="322"/>
    </row>
    <row r="10" spans="1:6" x14ac:dyDescent="0.25">
      <c r="A10" s="5">
        <v>5</v>
      </c>
      <c r="B10" s="320"/>
      <c r="C10" s="320"/>
      <c r="D10" s="320"/>
      <c r="E10" s="321"/>
      <c r="F10" s="322"/>
    </row>
    <row r="11" spans="1:6" x14ac:dyDescent="0.25">
      <c r="A11" s="5">
        <v>6</v>
      </c>
      <c r="B11" s="320"/>
      <c r="C11" s="320"/>
      <c r="D11" s="320"/>
      <c r="E11" s="321"/>
      <c r="F11" s="322"/>
    </row>
    <row r="12" spans="1:6" x14ac:dyDescent="0.25">
      <c r="A12" s="5">
        <v>7</v>
      </c>
      <c r="B12" s="320"/>
      <c r="C12" s="320"/>
      <c r="D12" s="320"/>
      <c r="E12" s="321"/>
      <c r="F12" s="322"/>
    </row>
    <row r="13" spans="1:6" x14ac:dyDescent="0.25">
      <c r="A13" s="5">
        <v>8</v>
      </c>
      <c r="B13" s="320"/>
      <c r="C13" s="320"/>
      <c r="D13" s="320"/>
      <c r="E13" s="321"/>
      <c r="F13" s="322"/>
    </row>
    <row r="14" spans="1:6" x14ac:dyDescent="0.25">
      <c r="A14" s="5">
        <v>9</v>
      </c>
      <c r="B14" s="320"/>
      <c r="C14" s="320"/>
      <c r="D14" s="320"/>
      <c r="E14" s="321"/>
      <c r="F14" s="322"/>
    </row>
    <row r="15" spans="1:6" x14ac:dyDescent="0.25">
      <c r="A15" s="5">
        <v>10</v>
      </c>
      <c r="B15" s="320"/>
      <c r="C15" s="320"/>
      <c r="D15" s="320"/>
      <c r="E15" s="321"/>
      <c r="F15" s="322"/>
    </row>
    <row r="16" spans="1:6" x14ac:dyDescent="0.25">
      <c r="A16" s="5">
        <v>11</v>
      </c>
      <c r="B16" s="320"/>
      <c r="C16" s="320"/>
      <c r="D16" s="320"/>
      <c r="E16" s="321"/>
      <c r="F16" s="322"/>
    </row>
    <row r="17" spans="1:6" x14ac:dyDescent="0.25">
      <c r="A17" s="5">
        <v>12</v>
      </c>
      <c r="B17" s="320"/>
      <c r="C17" s="320"/>
      <c r="D17" s="320"/>
      <c r="E17" s="321"/>
      <c r="F17" s="322"/>
    </row>
    <row r="18" spans="1:6" x14ac:dyDescent="0.25">
      <c r="A18" s="5">
        <v>13</v>
      </c>
      <c r="B18" s="320"/>
      <c r="C18" s="320"/>
      <c r="D18" s="320"/>
      <c r="E18" s="321"/>
      <c r="F18" s="322"/>
    </row>
    <row r="19" spans="1:6" x14ac:dyDescent="0.25">
      <c r="A19" s="5">
        <v>14</v>
      </c>
      <c r="B19" s="320"/>
      <c r="C19" s="320"/>
      <c r="D19" s="320"/>
      <c r="E19" s="321"/>
      <c r="F19" s="322"/>
    </row>
    <row r="20" spans="1:6" x14ac:dyDescent="0.25">
      <c r="A20" s="5">
        <v>15</v>
      </c>
      <c r="B20" s="320"/>
      <c r="C20" s="320"/>
      <c r="D20" s="320"/>
      <c r="E20" s="321"/>
      <c r="F20" s="322"/>
    </row>
    <row r="21" spans="1:6" x14ac:dyDescent="0.25">
      <c r="A21" s="5">
        <v>16</v>
      </c>
      <c r="B21" s="320"/>
      <c r="C21" s="320"/>
      <c r="D21" s="320"/>
      <c r="E21" s="321"/>
      <c r="F21" s="322"/>
    </row>
    <row r="22" spans="1:6" x14ac:dyDescent="0.25">
      <c r="A22" s="5">
        <v>17</v>
      </c>
      <c r="B22" s="320"/>
      <c r="C22" s="320"/>
      <c r="D22" s="320"/>
      <c r="E22" s="321"/>
      <c r="F22" s="322"/>
    </row>
    <row r="23" spans="1:6" x14ac:dyDescent="0.25">
      <c r="A23" s="5">
        <v>18</v>
      </c>
      <c r="B23" s="320"/>
      <c r="C23" s="320"/>
      <c r="D23" s="320"/>
      <c r="E23" s="321"/>
      <c r="F23" s="322"/>
    </row>
    <row r="24" spans="1:6" x14ac:dyDescent="0.25">
      <c r="A24" s="5">
        <v>19</v>
      </c>
      <c r="B24" s="320"/>
      <c r="C24" s="320"/>
      <c r="D24" s="320"/>
      <c r="E24" s="321"/>
      <c r="F24" s="322"/>
    </row>
    <row r="25" spans="1:6" x14ac:dyDescent="0.25">
      <c r="A25" s="5">
        <v>20</v>
      </c>
      <c r="B25" s="320"/>
      <c r="C25" s="320"/>
      <c r="D25" s="320"/>
      <c r="E25" s="321"/>
      <c r="F25" s="322"/>
    </row>
    <row r="26" spans="1:6" x14ac:dyDescent="0.25">
      <c r="A26" s="5">
        <v>21</v>
      </c>
      <c r="B26" s="320"/>
      <c r="C26" s="320"/>
      <c r="D26" s="320"/>
      <c r="E26" s="321"/>
      <c r="F26" s="322"/>
    </row>
    <row r="27" spans="1:6" x14ac:dyDescent="0.25">
      <c r="A27" s="5">
        <v>22</v>
      </c>
      <c r="B27" s="320"/>
      <c r="C27" s="320"/>
      <c r="D27" s="320"/>
      <c r="E27" s="321"/>
      <c r="F27" s="322"/>
    </row>
    <row r="28" spans="1:6" x14ac:dyDescent="0.25">
      <c r="A28" s="5">
        <v>23</v>
      </c>
      <c r="B28" s="320"/>
      <c r="C28" s="320"/>
      <c r="D28" s="320"/>
      <c r="E28" s="321"/>
      <c r="F28" s="322"/>
    </row>
    <row r="29" spans="1:6" x14ac:dyDescent="0.25">
      <c r="A29" s="5">
        <v>24</v>
      </c>
      <c r="B29" s="320"/>
      <c r="C29" s="320"/>
      <c r="D29" s="320"/>
      <c r="E29" s="321"/>
      <c r="F29" s="322"/>
    </row>
    <row r="30" spans="1:6" x14ac:dyDescent="0.25">
      <c r="A30" s="5">
        <v>25</v>
      </c>
      <c r="B30" s="320"/>
      <c r="C30" s="320"/>
      <c r="D30" s="320"/>
      <c r="E30" s="321"/>
      <c r="F30" s="322"/>
    </row>
    <row r="31" spans="1:6" x14ac:dyDescent="0.25">
      <c r="A31" s="5">
        <v>26</v>
      </c>
      <c r="B31" s="320"/>
      <c r="C31" s="320"/>
      <c r="D31" s="320"/>
      <c r="E31" s="321"/>
      <c r="F31" s="322"/>
    </row>
    <row r="32" spans="1:6" x14ac:dyDescent="0.25">
      <c r="A32" s="5">
        <v>27</v>
      </c>
      <c r="B32" s="320"/>
      <c r="C32" s="320"/>
      <c r="D32" s="320"/>
      <c r="E32" s="321"/>
      <c r="F32" s="322"/>
    </row>
    <row r="33" spans="1:6" x14ac:dyDescent="0.25">
      <c r="A33" s="5">
        <v>28</v>
      </c>
      <c r="B33" s="320"/>
      <c r="C33" s="320"/>
      <c r="D33" s="320"/>
      <c r="E33" s="321"/>
      <c r="F33" s="322"/>
    </row>
    <row r="34" spans="1:6" x14ac:dyDescent="0.25">
      <c r="A34" s="5">
        <v>29</v>
      </c>
      <c r="B34" s="320"/>
      <c r="C34" s="320"/>
      <c r="D34" s="320"/>
      <c r="E34" s="321"/>
      <c r="F34" s="322"/>
    </row>
    <row r="35" spans="1:6" x14ac:dyDescent="0.25">
      <c r="A35" s="5">
        <v>30</v>
      </c>
      <c r="B35" s="320"/>
      <c r="C35" s="320"/>
      <c r="D35" s="320"/>
      <c r="E35" s="321"/>
      <c r="F35" s="322"/>
    </row>
    <row r="36" spans="1:6" x14ac:dyDescent="0.25">
      <c r="A36" s="5">
        <v>31</v>
      </c>
      <c r="B36" s="320"/>
      <c r="C36" s="320"/>
      <c r="D36" s="320"/>
      <c r="E36" s="321"/>
      <c r="F36" s="322"/>
    </row>
    <row r="37" spans="1:6" x14ac:dyDescent="0.25">
      <c r="A37" s="5">
        <v>32</v>
      </c>
      <c r="B37" s="320"/>
      <c r="C37" s="320"/>
      <c r="D37" s="320"/>
      <c r="E37" s="321"/>
      <c r="F37" s="322"/>
    </row>
    <row r="38" spans="1:6" x14ac:dyDescent="0.25">
      <c r="A38" s="5">
        <v>33</v>
      </c>
      <c r="B38" s="320"/>
      <c r="C38" s="320"/>
      <c r="D38" s="320"/>
      <c r="E38" s="321"/>
      <c r="F38" s="322"/>
    </row>
    <row r="39" spans="1:6" x14ac:dyDescent="0.25">
      <c r="A39" s="5">
        <v>34</v>
      </c>
      <c r="B39" s="320"/>
      <c r="C39" s="320"/>
      <c r="D39" s="320"/>
      <c r="E39" s="321"/>
      <c r="F39" s="322"/>
    </row>
    <row r="40" spans="1:6" x14ac:dyDescent="0.25">
      <c r="A40" s="5">
        <v>35</v>
      </c>
      <c r="B40" s="320"/>
      <c r="C40" s="320"/>
      <c r="D40" s="320"/>
      <c r="E40" s="321"/>
      <c r="F40" s="322"/>
    </row>
    <row r="41" spans="1:6" x14ac:dyDescent="0.25">
      <c r="A41" s="5">
        <v>36</v>
      </c>
      <c r="B41" s="320"/>
      <c r="C41" s="320"/>
      <c r="D41" s="320"/>
      <c r="E41" s="321"/>
      <c r="F41" s="322"/>
    </row>
    <row r="42" spans="1:6" x14ac:dyDescent="0.25">
      <c r="A42" s="5">
        <v>37</v>
      </c>
      <c r="B42" s="320"/>
      <c r="C42" s="320"/>
      <c r="D42" s="320"/>
      <c r="E42" s="321"/>
      <c r="F42" s="322"/>
    </row>
    <row r="43" spans="1:6" x14ac:dyDescent="0.25">
      <c r="A43" s="5">
        <v>38</v>
      </c>
      <c r="B43" s="320"/>
      <c r="C43" s="320"/>
      <c r="D43" s="320"/>
      <c r="E43" s="321"/>
      <c r="F43" s="322"/>
    </row>
    <row r="44" spans="1:6" x14ac:dyDescent="0.25">
      <c r="A44" s="5">
        <v>39</v>
      </c>
      <c r="B44" s="320"/>
      <c r="C44" s="320"/>
      <c r="D44" s="320"/>
      <c r="E44" s="321"/>
      <c r="F44" s="322"/>
    </row>
    <row r="45" spans="1:6" x14ac:dyDescent="0.25">
      <c r="A45" s="5">
        <v>40</v>
      </c>
      <c r="B45" s="323"/>
      <c r="C45" s="323"/>
      <c r="D45" s="323"/>
      <c r="E45" s="323"/>
      <c r="F45" s="323"/>
    </row>
    <row r="46" spans="1:6" x14ac:dyDescent="0.25">
      <c r="A46" s="5">
        <v>41</v>
      </c>
      <c r="B46" s="323"/>
      <c r="C46" s="323"/>
      <c r="D46" s="323"/>
      <c r="E46" s="323"/>
      <c r="F46" s="323"/>
    </row>
    <row r="47" spans="1:6" x14ac:dyDescent="0.25">
      <c r="A47" s="5">
        <v>42</v>
      </c>
      <c r="B47" s="323"/>
      <c r="C47" s="323"/>
      <c r="D47" s="323"/>
      <c r="E47" s="323"/>
      <c r="F47" s="323"/>
    </row>
    <row r="48" spans="1:6" x14ac:dyDescent="0.25">
      <c r="A48" s="5">
        <v>43</v>
      </c>
      <c r="B48" s="323"/>
      <c r="C48" s="323"/>
      <c r="D48" s="323"/>
      <c r="E48" s="323"/>
      <c r="F48" s="323"/>
    </row>
    <row r="49" spans="1:6" x14ac:dyDescent="0.25">
      <c r="A49" s="5">
        <v>44</v>
      </c>
      <c r="B49" s="323"/>
      <c r="C49" s="323"/>
      <c r="D49" s="323"/>
      <c r="E49" s="323"/>
      <c r="F49" s="323"/>
    </row>
    <row r="50" spans="1:6" x14ac:dyDescent="0.25">
      <c r="A50" s="5">
        <v>45</v>
      </c>
      <c r="B50" s="323"/>
      <c r="C50" s="323"/>
      <c r="D50" s="323"/>
      <c r="E50" s="323"/>
      <c r="F50" s="323"/>
    </row>
    <row r="51" spans="1:6" x14ac:dyDescent="0.25">
      <c r="A51" s="5">
        <v>46</v>
      </c>
      <c r="B51" s="323"/>
      <c r="C51" s="323"/>
      <c r="D51" s="323"/>
      <c r="E51" s="323"/>
      <c r="F51" s="323"/>
    </row>
    <row r="52" spans="1:6" x14ac:dyDescent="0.25">
      <c r="A52" s="5">
        <v>47</v>
      </c>
      <c r="B52" s="323"/>
      <c r="C52" s="323"/>
      <c r="D52" s="323"/>
      <c r="E52" s="323"/>
      <c r="F52" s="323"/>
    </row>
    <row r="53" spans="1:6" x14ac:dyDescent="0.25">
      <c r="A53" s="5">
        <v>48</v>
      </c>
      <c r="B53" s="323"/>
      <c r="C53" s="323"/>
      <c r="D53" s="323"/>
      <c r="E53" s="323"/>
      <c r="F53" s="323"/>
    </row>
    <row r="54" spans="1:6" x14ac:dyDescent="0.25">
      <c r="A54" s="5">
        <v>49</v>
      </c>
      <c r="B54" s="323"/>
      <c r="C54" s="323"/>
      <c r="D54" s="323"/>
      <c r="E54" s="323"/>
      <c r="F54" s="323"/>
    </row>
    <row r="55" spans="1:6" x14ac:dyDescent="0.25">
      <c r="A55" s="5">
        <v>50</v>
      </c>
      <c r="B55" s="323"/>
      <c r="C55" s="323"/>
      <c r="D55" s="323"/>
      <c r="E55" s="323"/>
      <c r="F55" s="323"/>
    </row>
    <row r="56" spans="1:6" x14ac:dyDescent="0.25">
      <c r="A56" s="5">
        <v>51</v>
      </c>
      <c r="B56" s="323"/>
      <c r="C56" s="323"/>
      <c r="D56" s="323"/>
      <c r="E56" s="323"/>
      <c r="F56" s="323"/>
    </row>
    <row r="57" spans="1:6" x14ac:dyDescent="0.25">
      <c r="A57" s="5">
        <v>52</v>
      </c>
      <c r="B57" s="323"/>
      <c r="C57" s="323"/>
      <c r="D57" s="323"/>
      <c r="E57" s="323"/>
      <c r="F57" s="323"/>
    </row>
    <row r="58" spans="1:6" x14ac:dyDescent="0.25">
      <c r="A58" s="5">
        <v>53</v>
      </c>
      <c r="B58" s="323"/>
      <c r="C58" s="323"/>
      <c r="D58" s="323"/>
      <c r="E58" s="323"/>
      <c r="F58" s="323"/>
    </row>
    <row r="59" spans="1:6" x14ac:dyDescent="0.25">
      <c r="A59" s="5">
        <v>54</v>
      </c>
      <c r="B59" s="323"/>
      <c r="C59" s="323"/>
      <c r="D59" s="323"/>
      <c r="E59" s="323"/>
      <c r="F59" s="323"/>
    </row>
    <row r="60" spans="1:6" x14ac:dyDescent="0.25">
      <c r="A60" s="5">
        <v>55</v>
      </c>
      <c r="B60" s="323"/>
      <c r="C60" s="323"/>
      <c r="D60" s="323"/>
      <c r="E60" s="323"/>
      <c r="F60" s="323"/>
    </row>
    <row r="61" spans="1:6" x14ac:dyDescent="0.25">
      <c r="A61" s="5">
        <v>56</v>
      </c>
      <c r="B61" s="323"/>
      <c r="C61" s="323"/>
      <c r="D61" s="323"/>
      <c r="E61" s="323"/>
      <c r="F61" s="323"/>
    </row>
    <row r="62" spans="1:6" x14ac:dyDescent="0.25">
      <c r="A62" s="5">
        <v>57</v>
      </c>
      <c r="B62" s="323"/>
      <c r="C62" s="323"/>
      <c r="D62" s="323"/>
      <c r="E62" s="323"/>
      <c r="F62" s="323"/>
    </row>
    <row r="63" spans="1:6" x14ac:dyDescent="0.25">
      <c r="A63" s="5">
        <v>58</v>
      </c>
      <c r="B63" s="323"/>
      <c r="C63" s="323"/>
      <c r="D63" s="323"/>
      <c r="E63" s="323"/>
      <c r="F63" s="323"/>
    </row>
    <row r="64" spans="1:6" x14ac:dyDescent="0.25">
      <c r="A64" s="5">
        <v>59</v>
      </c>
      <c r="B64" s="323"/>
      <c r="C64" s="323"/>
      <c r="D64" s="323"/>
      <c r="E64" s="323"/>
      <c r="F64" s="323"/>
    </row>
    <row r="65" spans="1:6" x14ac:dyDescent="0.25">
      <c r="A65" s="5">
        <v>60</v>
      </c>
      <c r="B65" s="323"/>
      <c r="C65" s="323"/>
      <c r="D65" s="323"/>
      <c r="E65" s="323"/>
      <c r="F65" s="323"/>
    </row>
    <row r="66" spans="1:6" x14ac:dyDescent="0.25">
      <c r="A66" s="5">
        <v>61</v>
      </c>
      <c r="B66" s="323"/>
      <c r="C66" s="323"/>
      <c r="D66" s="323"/>
      <c r="E66" s="323"/>
      <c r="F66" s="323"/>
    </row>
    <row r="67" spans="1:6" x14ac:dyDescent="0.25">
      <c r="A67" s="5">
        <v>62</v>
      </c>
      <c r="B67" s="323"/>
      <c r="C67" s="323"/>
      <c r="D67" s="323"/>
      <c r="E67" s="323"/>
      <c r="F67" s="323"/>
    </row>
    <row r="68" spans="1:6" x14ac:dyDescent="0.25">
      <c r="A68" s="5">
        <v>63</v>
      </c>
      <c r="B68" s="323"/>
      <c r="C68" s="323"/>
      <c r="D68" s="323"/>
      <c r="E68" s="323"/>
      <c r="F68" s="323"/>
    </row>
    <row r="69" spans="1:6" x14ac:dyDescent="0.25">
      <c r="A69" s="5">
        <v>64</v>
      </c>
      <c r="B69" s="323"/>
      <c r="C69" s="323"/>
      <c r="D69" s="323"/>
      <c r="E69" s="323"/>
      <c r="F69" s="323"/>
    </row>
    <row r="70" spans="1:6" x14ac:dyDescent="0.25">
      <c r="A70" s="5">
        <v>65</v>
      </c>
      <c r="B70" s="323"/>
      <c r="C70" s="323"/>
      <c r="D70" s="323"/>
      <c r="E70" s="323"/>
      <c r="F70" s="323"/>
    </row>
    <row r="71" spans="1:6" x14ac:dyDescent="0.25">
      <c r="A71" s="5">
        <v>66</v>
      </c>
      <c r="B71" s="323"/>
      <c r="C71" s="323"/>
      <c r="D71" s="323"/>
      <c r="E71" s="323"/>
      <c r="F71" s="323"/>
    </row>
    <row r="72" spans="1:6" x14ac:dyDescent="0.25">
      <c r="A72" s="5">
        <v>67</v>
      </c>
      <c r="B72" s="323"/>
      <c r="C72" s="323"/>
      <c r="D72" s="323"/>
      <c r="E72" s="323"/>
      <c r="F72" s="323"/>
    </row>
    <row r="73" spans="1:6" x14ac:dyDescent="0.25">
      <c r="A73" s="5">
        <v>68</v>
      </c>
      <c r="B73" s="323"/>
      <c r="C73" s="323"/>
      <c r="D73" s="323"/>
      <c r="E73" s="323"/>
      <c r="F73" s="323"/>
    </row>
    <row r="74" spans="1:6" x14ac:dyDescent="0.25">
      <c r="A74" s="5">
        <v>69</v>
      </c>
      <c r="B74" s="323"/>
      <c r="C74" s="323"/>
      <c r="D74" s="323"/>
      <c r="E74" s="323"/>
      <c r="F74" s="323"/>
    </row>
    <row r="75" spans="1:6" x14ac:dyDescent="0.25">
      <c r="A75" s="5">
        <v>70</v>
      </c>
      <c r="B75" s="323"/>
      <c r="C75" s="323"/>
      <c r="D75" s="323"/>
      <c r="E75" s="323"/>
      <c r="F75" s="323"/>
    </row>
    <row r="76" spans="1:6" x14ac:dyDescent="0.25">
      <c r="A76" s="5">
        <v>71</v>
      </c>
      <c r="B76" s="323"/>
      <c r="C76" s="323"/>
      <c r="D76" s="323"/>
      <c r="E76" s="323"/>
      <c r="F76" s="323"/>
    </row>
    <row r="77" spans="1:6" x14ac:dyDescent="0.25">
      <c r="A77" s="5">
        <v>72</v>
      </c>
      <c r="B77" s="323"/>
      <c r="C77" s="323"/>
      <c r="D77" s="323"/>
      <c r="E77" s="323"/>
      <c r="F77" s="323"/>
    </row>
    <row r="78" spans="1:6" x14ac:dyDescent="0.25">
      <c r="A78" s="5">
        <v>73</v>
      </c>
      <c r="B78" s="323"/>
      <c r="C78" s="323"/>
      <c r="D78" s="323"/>
      <c r="E78" s="323"/>
      <c r="F78" s="323"/>
    </row>
    <row r="79" spans="1:6" x14ac:dyDescent="0.25">
      <c r="A79" s="5">
        <v>74</v>
      </c>
      <c r="B79" s="323"/>
      <c r="C79" s="323"/>
      <c r="D79" s="323"/>
      <c r="E79" s="323"/>
      <c r="F79" s="323"/>
    </row>
    <row r="80" spans="1:6" x14ac:dyDescent="0.25">
      <c r="A80" s="5">
        <v>75</v>
      </c>
      <c r="B80" s="323"/>
      <c r="C80" s="323"/>
      <c r="D80" s="323"/>
      <c r="E80" s="323"/>
      <c r="F80" s="323"/>
    </row>
    <row r="81" spans="1:6" x14ac:dyDescent="0.25">
      <c r="A81" s="5">
        <v>76</v>
      </c>
      <c r="B81" s="323"/>
      <c r="C81" s="323"/>
      <c r="D81" s="323"/>
      <c r="E81" s="323"/>
      <c r="F81" s="323"/>
    </row>
    <row r="82" spans="1:6" x14ac:dyDescent="0.25">
      <c r="A82" s="5">
        <v>77</v>
      </c>
      <c r="B82" s="323"/>
      <c r="C82" s="323"/>
      <c r="D82" s="323"/>
      <c r="E82" s="323"/>
      <c r="F82" s="323"/>
    </row>
    <row r="83" spans="1:6" x14ac:dyDescent="0.25">
      <c r="A83" s="5">
        <v>78</v>
      </c>
      <c r="B83" s="323"/>
      <c r="C83" s="323"/>
      <c r="D83" s="323"/>
      <c r="E83" s="323"/>
      <c r="F83" s="323"/>
    </row>
    <row r="84" spans="1:6" x14ac:dyDescent="0.25">
      <c r="A84" s="5">
        <v>79</v>
      </c>
      <c r="B84" s="323"/>
      <c r="C84" s="323"/>
      <c r="D84" s="323"/>
      <c r="E84" s="323"/>
      <c r="F84" s="323"/>
    </row>
    <row r="85" spans="1:6" x14ac:dyDescent="0.25">
      <c r="A85" s="5">
        <v>80</v>
      </c>
      <c r="B85" s="323"/>
      <c r="C85" s="323"/>
      <c r="D85" s="323"/>
      <c r="E85" s="323"/>
      <c r="F85" s="323"/>
    </row>
    <row r="86" spans="1:6" x14ac:dyDescent="0.25">
      <c r="A86" s="5">
        <v>81</v>
      </c>
      <c r="B86" s="323"/>
      <c r="C86" s="323"/>
      <c r="D86" s="323"/>
      <c r="E86" s="323"/>
      <c r="F86" s="323"/>
    </row>
    <row r="87" spans="1:6" x14ac:dyDescent="0.25">
      <c r="A87" s="5">
        <v>82</v>
      </c>
      <c r="B87" s="323"/>
      <c r="C87" s="323"/>
      <c r="D87" s="323"/>
      <c r="E87" s="323"/>
      <c r="F87" s="323"/>
    </row>
    <row r="88" spans="1:6" x14ac:dyDescent="0.25">
      <c r="A88" s="5">
        <v>83</v>
      </c>
      <c r="B88" s="323"/>
      <c r="C88" s="323"/>
      <c r="D88" s="323"/>
      <c r="E88" s="323"/>
      <c r="F88" s="323"/>
    </row>
    <row r="89" spans="1:6" x14ac:dyDescent="0.25">
      <c r="A89" s="5">
        <v>84</v>
      </c>
      <c r="B89" s="323"/>
      <c r="C89" s="323"/>
      <c r="D89" s="323"/>
      <c r="E89" s="323"/>
      <c r="F89" s="323"/>
    </row>
    <row r="90" spans="1:6" x14ac:dyDescent="0.25">
      <c r="A90" s="5">
        <v>85</v>
      </c>
      <c r="B90" s="323"/>
      <c r="C90" s="323"/>
      <c r="D90" s="323"/>
      <c r="E90" s="323"/>
      <c r="F90" s="323"/>
    </row>
    <row r="91" spans="1:6" x14ac:dyDescent="0.25">
      <c r="A91" s="5">
        <v>86</v>
      </c>
      <c r="B91" s="323"/>
      <c r="C91" s="323"/>
      <c r="D91" s="323"/>
      <c r="E91" s="323"/>
      <c r="F91" s="323"/>
    </row>
    <row r="92" spans="1:6" x14ac:dyDescent="0.25">
      <c r="A92" s="5">
        <v>87</v>
      </c>
      <c r="B92" s="323"/>
      <c r="C92" s="323"/>
      <c r="D92" s="323"/>
      <c r="E92" s="323"/>
      <c r="F92" s="323"/>
    </row>
    <row r="93" spans="1:6" x14ac:dyDescent="0.25">
      <c r="A93" s="5">
        <v>88</v>
      </c>
      <c r="B93" s="323"/>
      <c r="C93" s="323"/>
      <c r="D93" s="323"/>
      <c r="E93" s="323"/>
      <c r="F93" s="323"/>
    </row>
    <row r="94" spans="1:6" x14ac:dyDescent="0.25">
      <c r="A94" s="5">
        <v>89</v>
      </c>
      <c r="B94" s="323"/>
      <c r="C94" s="323"/>
      <c r="D94" s="323"/>
      <c r="E94" s="323"/>
      <c r="F94" s="323"/>
    </row>
    <row r="95" spans="1:6" x14ac:dyDescent="0.25">
      <c r="A95" s="5">
        <v>90</v>
      </c>
      <c r="B95" s="323"/>
      <c r="C95" s="323"/>
      <c r="D95" s="323"/>
      <c r="E95" s="323"/>
      <c r="F95" s="323"/>
    </row>
    <row r="96" spans="1:6" x14ac:dyDescent="0.25">
      <c r="A96" s="5">
        <v>91</v>
      </c>
      <c r="B96" s="323"/>
      <c r="C96" s="323"/>
      <c r="D96" s="323"/>
      <c r="E96" s="323"/>
      <c r="F96" s="323"/>
    </row>
    <row r="97" spans="1:6" x14ac:dyDescent="0.25">
      <c r="A97" s="5">
        <v>92</v>
      </c>
      <c r="B97" s="323"/>
      <c r="C97" s="323"/>
      <c r="D97" s="323"/>
      <c r="E97" s="323"/>
      <c r="F97" s="323"/>
    </row>
    <row r="98" spans="1:6" x14ac:dyDescent="0.25">
      <c r="A98" s="5">
        <v>93</v>
      </c>
      <c r="B98" s="323"/>
      <c r="C98" s="323"/>
      <c r="D98" s="323"/>
      <c r="E98" s="323"/>
      <c r="F98" s="323"/>
    </row>
    <row r="99" spans="1:6" x14ac:dyDescent="0.25">
      <c r="A99" s="5">
        <v>94</v>
      </c>
      <c r="B99" s="323"/>
      <c r="C99" s="323"/>
      <c r="D99" s="323"/>
      <c r="E99" s="323"/>
      <c r="F99" s="323"/>
    </row>
    <row r="100" spans="1:6" x14ac:dyDescent="0.25">
      <c r="A100" s="5">
        <v>95</v>
      </c>
      <c r="B100" s="323"/>
      <c r="C100" s="323"/>
      <c r="D100" s="323"/>
      <c r="E100" s="323"/>
      <c r="F100" s="323"/>
    </row>
    <row r="101" spans="1:6" x14ac:dyDescent="0.25">
      <c r="A101" s="5">
        <v>96</v>
      </c>
      <c r="B101" s="323"/>
      <c r="C101" s="323"/>
      <c r="D101" s="323"/>
      <c r="E101" s="323"/>
      <c r="F101" s="323"/>
    </row>
    <row r="102" spans="1:6" x14ac:dyDescent="0.25">
      <c r="A102" s="5">
        <v>97</v>
      </c>
      <c r="B102" s="323"/>
      <c r="C102" s="323"/>
      <c r="D102" s="323"/>
      <c r="E102" s="323"/>
      <c r="F102" s="323"/>
    </row>
    <row r="103" spans="1:6" x14ac:dyDescent="0.25">
      <c r="A103" s="5">
        <v>98</v>
      </c>
      <c r="B103" s="323"/>
      <c r="C103" s="323"/>
      <c r="D103" s="323"/>
      <c r="E103" s="323"/>
      <c r="F103" s="323"/>
    </row>
    <row r="104" spans="1:6" x14ac:dyDescent="0.25">
      <c r="A104" s="5">
        <v>99</v>
      </c>
      <c r="B104" s="323"/>
      <c r="C104" s="323"/>
      <c r="D104" s="323"/>
      <c r="E104" s="323"/>
      <c r="F104" s="323"/>
    </row>
    <row r="105" spans="1:6" x14ac:dyDescent="0.25">
      <c r="A105" s="5">
        <v>100</v>
      </c>
      <c r="B105" s="323"/>
      <c r="C105" s="323"/>
      <c r="D105" s="323"/>
      <c r="E105" s="323"/>
      <c r="F105" s="323"/>
    </row>
    <row r="106" spans="1:6" x14ac:dyDescent="0.25">
      <c r="A106" s="5">
        <v>101</v>
      </c>
      <c r="B106" s="323"/>
      <c r="C106" s="323"/>
      <c r="D106" s="323"/>
      <c r="E106" s="323"/>
      <c r="F106" s="323"/>
    </row>
    <row r="107" spans="1:6" x14ac:dyDescent="0.25">
      <c r="A107" s="5">
        <v>102</v>
      </c>
      <c r="B107" s="323"/>
      <c r="C107" s="323"/>
      <c r="D107" s="323"/>
      <c r="E107" s="323"/>
      <c r="F107" s="323"/>
    </row>
    <row r="108" spans="1:6" x14ac:dyDescent="0.25">
      <c r="A108" s="5">
        <v>103</v>
      </c>
      <c r="B108" s="323"/>
      <c r="C108" s="323"/>
      <c r="D108" s="323"/>
      <c r="E108" s="323"/>
      <c r="F108" s="323"/>
    </row>
    <row r="109" spans="1:6" x14ac:dyDescent="0.25">
      <c r="A109" s="5">
        <v>104</v>
      </c>
      <c r="B109" s="323"/>
      <c r="C109" s="323"/>
      <c r="D109" s="323"/>
      <c r="E109" s="323"/>
      <c r="F109" s="323"/>
    </row>
    <row r="110" spans="1:6" x14ac:dyDescent="0.25">
      <c r="A110" s="5">
        <v>105</v>
      </c>
      <c r="B110" s="323"/>
      <c r="C110" s="323"/>
      <c r="D110" s="323"/>
      <c r="E110" s="323"/>
      <c r="F110" s="323"/>
    </row>
    <row r="111" spans="1:6" x14ac:dyDescent="0.25">
      <c r="A111" s="5">
        <v>106</v>
      </c>
      <c r="B111" s="323"/>
      <c r="C111" s="323"/>
      <c r="D111" s="323"/>
      <c r="E111" s="323"/>
      <c r="F111" s="323"/>
    </row>
    <row r="112" spans="1:6" x14ac:dyDescent="0.25">
      <c r="A112" s="5">
        <v>107</v>
      </c>
      <c r="B112" s="323"/>
      <c r="C112" s="323"/>
      <c r="D112" s="323"/>
      <c r="E112" s="323"/>
      <c r="F112" s="323"/>
    </row>
    <row r="113" spans="1:6" x14ac:dyDescent="0.25">
      <c r="A113" s="5">
        <v>108</v>
      </c>
      <c r="B113" s="323"/>
      <c r="C113" s="323"/>
      <c r="D113" s="323"/>
      <c r="E113" s="323"/>
      <c r="F113" s="323"/>
    </row>
    <row r="114" spans="1:6" x14ac:dyDescent="0.25">
      <c r="A114" s="5">
        <v>109</v>
      </c>
      <c r="B114" s="323"/>
      <c r="C114" s="323"/>
      <c r="D114" s="323"/>
      <c r="E114" s="323"/>
      <c r="F114" s="323"/>
    </row>
    <row r="115" spans="1:6" x14ac:dyDescent="0.25">
      <c r="A115" s="5">
        <v>110</v>
      </c>
      <c r="B115" s="323"/>
      <c r="C115" s="323"/>
      <c r="D115" s="323"/>
      <c r="E115" s="323"/>
      <c r="F115" s="323"/>
    </row>
    <row r="116" spans="1:6" x14ac:dyDescent="0.25">
      <c r="A116" s="5">
        <v>111</v>
      </c>
      <c r="B116" s="323"/>
      <c r="C116" s="323"/>
      <c r="D116" s="323"/>
      <c r="E116" s="323"/>
      <c r="F116" s="323"/>
    </row>
    <row r="117" spans="1:6" x14ac:dyDescent="0.25">
      <c r="A117" s="5">
        <v>112</v>
      </c>
      <c r="B117" s="323"/>
      <c r="C117" s="323"/>
      <c r="D117" s="323"/>
      <c r="E117" s="323"/>
      <c r="F117" s="323"/>
    </row>
    <row r="118" spans="1:6" x14ac:dyDescent="0.25">
      <c r="A118" s="5">
        <v>113</v>
      </c>
      <c r="B118" s="323"/>
      <c r="C118" s="323"/>
      <c r="D118" s="323"/>
      <c r="E118" s="323"/>
      <c r="F118" s="323"/>
    </row>
    <row r="119" spans="1:6" x14ac:dyDescent="0.25">
      <c r="A119" s="5">
        <v>114</v>
      </c>
      <c r="B119" s="323"/>
      <c r="C119" s="323"/>
      <c r="D119" s="323"/>
      <c r="E119" s="323"/>
      <c r="F119" s="323"/>
    </row>
    <row r="120" spans="1:6" x14ac:dyDescent="0.25">
      <c r="A120" s="5">
        <v>115</v>
      </c>
      <c r="B120" s="323"/>
      <c r="C120" s="323"/>
      <c r="D120" s="323"/>
      <c r="E120" s="323"/>
      <c r="F120" s="323"/>
    </row>
    <row r="121" spans="1:6" x14ac:dyDescent="0.25">
      <c r="A121" s="5">
        <v>116</v>
      </c>
      <c r="B121" s="323"/>
      <c r="C121" s="323"/>
      <c r="D121" s="323"/>
      <c r="E121" s="323"/>
      <c r="F121" s="323"/>
    </row>
    <row r="122" spans="1:6" x14ac:dyDescent="0.25">
      <c r="A122" s="5">
        <v>117</v>
      </c>
      <c r="B122" s="323"/>
      <c r="C122" s="323"/>
      <c r="D122" s="323"/>
      <c r="E122" s="323"/>
      <c r="F122" s="323"/>
    </row>
    <row r="123" spans="1:6" x14ac:dyDescent="0.25">
      <c r="A123" s="5">
        <v>118</v>
      </c>
      <c r="B123" s="323"/>
      <c r="C123" s="323"/>
      <c r="D123" s="323"/>
      <c r="E123" s="323"/>
      <c r="F123" s="323"/>
    </row>
    <row r="124" spans="1:6" x14ac:dyDescent="0.25">
      <c r="A124" s="5">
        <v>119</v>
      </c>
      <c r="B124" s="323"/>
      <c r="C124" s="323"/>
      <c r="D124" s="323"/>
      <c r="E124" s="323"/>
      <c r="F124" s="323"/>
    </row>
    <row r="125" spans="1:6" x14ac:dyDescent="0.25">
      <c r="A125" s="5">
        <v>120</v>
      </c>
      <c r="B125" s="323"/>
      <c r="C125" s="323"/>
      <c r="D125" s="323"/>
      <c r="E125" s="323"/>
      <c r="F125" s="323"/>
    </row>
    <row r="126" spans="1:6" x14ac:dyDescent="0.25">
      <c r="A126" s="5">
        <v>121</v>
      </c>
      <c r="B126" s="323"/>
      <c r="C126" s="323"/>
      <c r="D126" s="323"/>
      <c r="E126" s="323"/>
      <c r="F126" s="323"/>
    </row>
    <row r="127" spans="1:6" x14ac:dyDescent="0.25">
      <c r="A127" s="5">
        <v>122</v>
      </c>
      <c r="B127" s="323"/>
      <c r="C127" s="323"/>
      <c r="D127" s="323"/>
      <c r="E127" s="323"/>
      <c r="F127" s="323"/>
    </row>
    <row r="128" spans="1:6" x14ac:dyDescent="0.25">
      <c r="A128" s="5">
        <v>123</v>
      </c>
      <c r="B128" s="323"/>
      <c r="C128" s="323"/>
      <c r="D128" s="323"/>
      <c r="E128" s="323"/>
      <c r="F128" s="323"/>
    </row>
    <row r="129" spans="1:6" x14ac:dyDescent="0.25">
      <c r="A129" s="5">
        <v>124</v>
      </c>
      <c r="B129" s="323"/>
      <c r="C129" s="323"/>
      <c r="D129" s="323"/>
      <c r="E129" s="323"/>
      <c r="F129" s="323"/>
    </row>
    <row r="130" spans="1:6" x14ac:dyDescent="0.25">
      <c r="A130" s="5">
        <v>125</v>
      </c>
      <c r="B130" s="323"/>
      <c r="C130" s="323"/>
      <c r="D130" s="323"/>
      <c r="E130" s="323"/>
      <c r="F130" s="323"/>
    </row>
    <row r="131" spans="1:6" x14ac:dyDescent="0.25">
      <c r="A131" s="5">
        <v>126</v>
      </c>
      <c r="B131" s="323"/>
      <c r="C131" s="323"/>
      <c r="D131" s="323"/>
      <c r="E131" s="323"/>
      <c r="F131" s="323"/>
    </row>
    <row r="132" spans="1:6" x14ac:dyDescent="0.25">
      <c r="A132" s="5">
        <v>127</v>
      </c>
      <c r="B132" s="323"/>
      <c r="C132" s="323"/>
      <c r="D132" s="323"/>
      <c r="E132" s="323"/>
      <c r="F132" s="323"/>
    </row>
    <row r="133" spans="1:6" x14ac:dyDescent="0.25">
      <c r="A133" s="5">
        <v>128</v>
      </c>
      <c r="B133" s="323"/>
      <c r="C133" s="323"/>
      <c r="D133" s="323"/>
      <c r="E133" s="323"/>
      <c r="F133" s="323"/>
    </row>
    <row r="134" spans="1:6" x14ac:dyDescent="0.25">
      <c r="A134" s="5">
        <v>129</v>
      </c>
      <c r="B134" s="323"/>
      <c r="C134" s="323"/>
      <c r="D134" s="323"/>
      <c r="E134" s="323"/>
      <c r="F134" s="323"/>
    </row>
    <row r="135" spans="1:6" x14ac:dyDescent="0.25">
      <c r="A135" s="5">
        <v>130</v>
      </c>
      <c r="B135" s="323"/>
      <c r="C135" s="323"/>
      <c r="D135" s="323"/>
      <c r="E135" s="323"/>
      <c r="F135" s="323"/>
    </row>
    <row r="136" spans="1:6" x14ac:dyDescent="0.25">
      <c r="A136" s="5">
        <v>131</v>
      </c>
      <c r="B136" s="323"/>
      <c r="C136" s="323"/>
      <c r="D136" s="323"/>
      <c r="E136" s="323"/>
      <c r="F136" s="323"/>
    </row>
    <row r="137" spans="1:6" x14ac:dyDescent="0.25">
      <c r="A137" s="5">
        <v>132</v>
      </c>
      <c r="B137" s="323"/>
      <c r="C137" s="323"/>
      <c r="D137" s="323"/>
      <c r="E137" s="323"/>
      <c r="F137" s="323"/>
    </row>
    <row r="138" spans="1:6" x14ac:dyDescent="0.25">
      <c r="A138" s="5">
        <v>133</v>
      </c>
      <c r="B138" s="323"/>
      <c r="C138" s="323"/>
      <c r="D138" s="323"/>
      <c r="E138" s="323"/>
      <c r="F138" s="323"/>
    </row>
    <row r="139" spans="1:6" x14ac:dyDescent="0.25">
      <c r="A139" s="5">
        <v>134</v>
      </c>
      <c r="B139" s="323"/>
      <c r="C139" s="323"/>
      <c r="D139" s="323"/>
      <c r="E139" s="323"/>
      <c r="F139" s="323"/>
    </row>
    <row r="140" spans="1:6" x14ac:dyDescent="0.25">
      <c r="A140" s="5">
        <v>135</v>
      </c>
      <c r="B140" s="323"/>
      <c r="C140" s="323"/>
      <c r="D140" s="323"/>
      <c r="E140" s="323"/>
      <c r="F140" s="323"/>
    </row>
    <row r="141" spans="1:6" x14ac:dyDescent="0.25">
      <c r="A141" s="5">
        <v>136</v>
      </c>
      <c r="B141" s="323"/>
      <c r="C141" s="323"/>
      <c r="D141" s="323"/>
      <c r="E141" s="323"/>
      <c r="F141" s="323"/>
    </row>
    <row r="142" spans="1:6" x14ac:dyDescent="0.25">
      <c r="A142" s="5">
        <v>137</v>
      </c>
      <c r="B142" s="323"/>
      <c r="C142" s="323"/>
      <c r="D142" s="323"/>
      <c r="E142" s="323"/>
      <c r="F142" s="323"/>
    </row>
    <row r="143" spans="1:6" x14ac:dyDescent="0.25">
      <c r="A143" s="5">
        <v>138</v>
      </c>
      <c r="B143" s="323"/>
      <c r="C143" s="323"/>
      <c r="D143" s="323"/>
      <c r="E143" s="323"/>
      <c r="F143" s="323"/>
    </row>
    <row r="144" spans="1:6" x14ac:dyDescent="0.25">
      <c r="A144" s="5">
        <v>139</v>
      </c>
      <c r="B144" s="323"/>
      <c r="C144" s="323"/>
      <c r="D144" s="323"/>
      <c r="E144" s="323"/>
      <c r="F144" s="323"/>
    </row>
    <row r="145" spans="1:6" x14ac:dyDescent="0.25">
      <c r="A145" s="5">
        <v>140</v>
      </c>
      <c r="B145" s="323"/>
      <c r="C145" s="323"/>
      <c r="D145" s="323"/>
      <c r="E145" s="323"/>
      <c r="F145" s="323"/>
    </row>
    <row r="146" spans="1:6" x14ac:dyDescent="0.25">
      <c r="A146" s="5">
        <v>141</v>
      </c>
      <c r="B146" s="323"/>
      <c r="C146" s="323"/>
      <c r="D146" s="323"/>
      <c r="E146" s="323"/>
      <c r="F146" s="323"/>
    </row>
    <row r="147" spans="1:6" x14ac:dyDescent="0.25">
      <c r="A147" s="5">
        <v>142</v>
      </c>
      <c r="B147" s="323"/>
      <c r="C147" s="323"/>
      <c r="D147" s="323"/>
      <c r="E147" s="323"/>
      <c r="F147" s="323"/>
    </row>
    <row r="148" spans="1:6" x14ac:dyDescent="0.25">
      <c r="A148" s="5">
        <v>143</v>
      </c>
      <c r="B148" s="323"/>
      <c r="C148" s="323"/>
      <c r="D148" s="323"/>
      <c r="E148" s="323"/>
      <c r="F148" s="323"/>
    </row>
    <row r="149" spans="1:6" x14ac:dyDescent="0.25">
      <c r="A149" s="5">
        <v>144</v>
      </c>
      <c r="B149" s="323"/>
      <c r="C149" s="323"/>
      <c r="D149" s="323"/>
      <c r="E149" s="323"/>
      <c r="F149" s="323"/>
    </row>
    <row r="150" spans="1:6" x14ac:dyDescent="0.25">
      <c r="A150" s="5">
        <v>145</v>
      </c>
      <c r="B150" s="323"/>
      <c r="C150" s="323"/>
      <c r="D150" s="323"/>
      <c r="E150" s="323"/>
      <c r="F150" s="323"/>
    </row>
    <row r="151" spans="1:6" x14ac:dyDescent="0.25">
      <c r="A151" s="5">
        <v>146</v>
      </c>
      <c r="B151" s="323"/>
      <c r="C151" s="323"/>
      <c r="D151" s="323"/>
      <c r="E151" s="323"/>
      <c r="F151" s="323"/>
    </row>
    <row r="152" spans="1:6" x14ac:dyDescent="0.25">
      <c r="A152" s="5">
        <v>147</v>
      </c>
      <c r="B152" s="323"/>
      <c r="C152" s="323"/>
      <c r="D152" s="323"/>
      <c r="E152" s="323"/>
      <c r="F152" s="323"/>
    </row>
    <row r="153" spans="1:6" x14ac:dyDescent="0.25">
      <c r="A153" s="5">
        <v>148</v>
      </c>
      <c r="B153" s="323"/>
      <c r="C153" s="323"/>
      <c r="D153" s="323"/>
      <c r="E153" s="323"/>
      <c r="F153" s="323"/>
    </row>
    <row r="154" spans="1:6" x14ac:dyDescent="0.25">
      <c r="A154" s="5">
        <v>149</v>
      </c>
      <c r="B154" s="323"/>
      <c r="C154" s="323"/>
      <c r="D154" s="323"/>
      <c r="E154" s="323"/>
      <c r="F154" s="323"/>
    </row>
    <row r="155" spans="1:6" x14ac:dyDescent="0.25">
      <c r="A155" s="5">
        <v>150</v>
      </c>
      <c r="B155" s="323"/>
      <c r="C155" s="323"/>
      <c r="D155" s="323"/>
      <c r="E155" s="323"/>
      <c r="F155" s="323"/>
    </row>
    <row r="156" spans="1:6" x14ac:dyDescent="0.25">
      <c r="A156" s="5">
        <v>151</v>
      </c>
      <c r="B156" s="323"/>
      <c r="C156" s="323"/>
      <c r="D156" s="323"/>
      <c r="E156" s="323"/>
      <c r="F156" s="323"/>
    </row>
    <row r="157" spans="1:6" x14ac:dyDescent="0.25">
      <c r="A157" s="5">
        <v>152</v>
      </c>
      <c r="B157" s="323"/>
      <c r="C157" s="323"/>
      <c r="D157" s="323"/>
      <c r="E157" s="323"/>
      <c r="F157" s="323"/>
    </row>
    <row r="158" spans="1:6" x14ac:dyDescent="0.25">
      <c r="A158" s="5">
        <v>153</v>
      </c>
      <c r="B158" s="323"/>
      <c r="C158" s="323"/>
      <c r="D158" s="323"/>
      <c r="E158" s="323"/>
      <c r="F158" s="323"/>
    </row>
    <row r="159" spans="1:6" x14ac:dyDescent="0.25">
      <c r="A159" s="5">
        <v>154</v>
      </c>
      <c r="B159" s="323"/>
      <c r="C159" s="323"/>
      <c r="D159" s="323"/>
      <c r="E159" s="323"/>
      <c r="F159" s="323"/>
    </row>
    <row r="160" spans="1:6" x14ac:dyDescent="0.25">
      <c r="A160" s="5">
        <v>155</v>
      </c>
      <c r="B160" s="323"/>
      <c r="C160" s="323"/>
      <c r="D160" s="323"/>
      <c r="E160" s="323"/>
      <c r="F160" s="323"/>
    </row>
    <row r="161" spans="1:6" x14ac:dyDescent="0.25">
      <c r="A161" s="5">
        <v>156</v>
      </c>
      <c r="B161" s="323"/>
      <c r="C161" s="323"/>
      <c r="D161" s="323"/>
      <c r="E161" s="323"/>
      <c r="F161" s="323"/>
    </row>
    <row r="162" spans="1:6" x14ac:dyDescent="0.25">
      <c r="A162" s="5">
        <v>157</v>
      </c>
      <c r="B162" s="323"/>
      <c r="C162" s="323"/>
      <c r="D162" s="323"/>
      <c r="E162" s="323"/>
      <c r="F162" s="323"/>
    </row>
    <row r="163" spans="1:6" x14ac:dyDescent="0.25">
      <c r="A163" s="5">
        <v>158</v>
      </c>
      <c r="B163" s="323"/>
      <c r="C163" s="323"/>
      <c r="D163" s="323"/>
      <c r="E163" s="323"/>
      <c r="F163" s="323"/>
    </row>
    <row r="164" spans="1:6" x14ac:dyDescent="0.25">
      <c r="A164" s="5">
        <v>159</v>
      </c>
      <c r="B164" s="323"/>
      <c r="C164" s="323"/>
      <c r="D164" s="323"/>
      <c r="E164" s="323"/>
      <c r="F164" s="323"/>
    </row>
    <row r="165" spans="1:6" x14ac:dyDescent="0.25">
      <c r="A165" s="5">
        <v>160</v>
      </c>
      <c r="B165" s="323"/>
      <c r="C165" s="323"/>
      <c r="D165" s="323"/>
      <c r="E165" s="323"/>
      <c r="F165" s="323"/>
    </row>
    <row r="166" spans="1:6" x14ac:dyDescent="0.25">
      <c r="A166" s="5">
        <v>161</v>
      </c>
      <c r="B166" s="323"/>
      <c r="C166" s="323"/>
      <c r="D166" s="323"/>
      <c r="E166" s="323"/>
      <c r="F166" s="323"/>
    </row>
    <row r="167" spans="1:6" x14ac:dyDescent="0.25">
      <c r="A167" s="5">
        <v>162</v>
      </c>
      <c r="B167" s="323"/>
      <c r="C167" s="323"/>
      <c r="D167" s="323"/>
      <c r="E167" s="323"/>
      <c r="F167" s="323"/>
    </row>
    <row r="168" spans="1:6" x14ac:dyDescent="0.25">
      <c r="A168" s="5">
        <v>163</v>
      </c>
      <c r="B168" s="323"/>
      <c r="C168" s="323"/>
      <c r="D168" s="323"/>
      <c r="E168" s="323"/>
      <c r="F168" s="323"/>
    </row>
    <row r="169" spans="1:6" x14ac:dyDescent="0.25">
      <c r="A169" s="5">
        <v>164</v>
      </c>
      <c r="B169" s="323"/>
      <c r="C169" s="323"/>
      <c r="D169" s="323"/>
      <c r="E169" s="323"/>
      <c r="F169" s="323"/>
    </row>
    <row r="170" spans="1:6" x14ac:dyDescent="0.25">
      <c r="A170" s="5">
        <v>165</v>
      </c>
      <c r="B170" s="323"/>
      <c r="C170" s="323"/>
      <c r="D170" s="323"/>
      <c r="E170" s="323"/>
      <c r="F170" s="323"/>
    </row>
    <row r="171" spans="1:6" x14ac:dyDescent="0.25">
      <c r="A171" s="5">
        <v>166</v>
      </c>
      <c r="B171" s="323"/>
      <c r="C171" s="323"/>
      <c r="D171" s="323"/>
      <c r="E171" s="323"/>
      <c r="F171" s="323"/>
    </row>
    <row r="172" spans="1:6" x14ac:dyDescent="0.25">
      <c r="A172" s="5">
        <v>167</v>
      </c>
      <c r="B172" s="323"/>
      <c r="C172" s="323"/>
      <c r="D172" s="323"/>
      <c r="E172" s="323"/>
      <c r="F172" s="323"/>
    </row>
    <row r="173" spans="1:6" x14ac:dyDescent="0.25">
      <c r="A173" s="5">
        <v>168</v>
      </c>
      <c r="B173" s="323"/>
      <c r="C173" s="323"/>
      <c r="D173" s="323"/>
      <c r="E173" s="323"/>
      <c r="F173" s="323"/>
    </row>
    <row r="174" spans="1:6" x14ac:dyDescent="0.25">
      <c r="A174" s="5">
        <v>169</v>
      </c>
      <c r="B174" s="323"/>
      <c r="C174" s="323"/>
      <c r="D174" s="323"/>
      <c r="E174" s="323"/>
      <c r="F174" s="323"/>
    </row>
    <row r="175" spans="1:6" x14ac:dyDescent="0.25">
      <c r="A175" s="5">
        <v>170</v>
      </c>
      <c r="B175" s="323"/>
      <c r="C175" s="323"/>
      <c r="D175" s="323"/>
      <c r="E175" s="323"/>
      <c r="F175" s="323"/>
    </row>
    <row r="176" spans="1:6" x14ac:dyDescent="0.25">
      <c r="A176" s="5">
        <v>171</v>
      </c>
      <c r="B176" s="323"/>
      <c r="C176" s="323"/>
      <c r="D176" s="323"/>
      <c r="E176" s="323"/>
      <c r="F176" s="323"/>
    </row>
    <row r="177" spans="1:6" x14ac:dyDescent="0.25">
      <c r="A177" s="5">
        <v>172</v>
      </c>
      <c r="B177" s="323"/>
      <c r="C177" s="323"/>
      <c r="D177" s="323"/>
      <c r="E177" s="323"/>
      <c r="F177" s="323"/>
    </row>
    <row r="178" spans="1:6" x14ac:dyDescent="0.25">
      <c r="A178" s="5">
        <v>173</v>
      </c>
      <c r="B178" s="323"/>
      <c r="C178" s="323"/>
      <c r="D178" s="323"/>
      <c r="E178" s="323"/>
      <c r="F178" s="323"/>
    </row>
    <row r="179" spans="1:6" x14ac:dyDescent="0.25">
      <c r="A179" s="5">
        <v>174</v>
      </c>
      <c r="B179" s="323"/>
      <c r="C179" s="323"/>
      <c r="D179" s="323"/>
      <c r="E179" s="323"/>
      <c r="F179" s="323"/>
    </row>
    <row r="180" spans="1:6" x14ac:dyDescent="0.25">
      <c r="A180" s="5">
        <v>175</v>
      </c>
      <c r="B180" s="323"/>
      <c r="C180" s="323"/>
      <c r="D180" s="323"/>
      <c r="E180" s="323"/>
      <c r="F180" s="323"/>
    </row>
    <row r="181" spans="1:6" x14ac:dyDescent="0.25">
      <c r="A181" s="5">
        <v>176</v>
      </c>
      <c r="B181" s="323"/>
      <c r="C181" s="323"/>
      <c r="D181" s="323"/>
      <c r="E181" s="323"/>
      <c r="F181" s="323"/>
    </row>
    <row r="182" spans="1:6" x14ac:dyDescent="0.25">
      <c r="A182" s="5">
        <v>177</v>
      </c>
      <c r="B182" s="323"/>
      <c r="C182" s="323"/>
      <c r="D182" s="323"/>
      <c r="E182" s="323"/>
      <c r="F182" s="323"/>
    </row>
    <row r="183" spans="1:6" x14ac:dyDescent="0.25">
      <c r="A183" s="5">
        <v>178</v>
      </c>
      <c r="B183" s="323"/>
      <c r="C183" s="323"/>
      <c r="D183" s="323"/>
      <c r="E183" s="323"/>
      <c r="F183" s="323"/>
    </row>
    <row r="184" spans="1:6" x14ac:dyDescent="0.25">
      <c r="A184" s="5">
        <v>179</v>
      </c>
      <c r="B184" s="323"/>
      <c r="C184" s="323"/>
      <c r="D184" s="323"/>
      <c r="E184" s="323"/>
      <c r="F184" s="323"/>
    </row>
    <row r="185" spans="1:6" x14ac:dyDescent="0.25">
      <c r="A185" s="5">
        <v>180</v>
      </c>
      <c r="B185" s="323"/>
      <c r="C185" s="323"/>
      <c r="D185" s="323"/>
      <c r="E185" s="323"/>
      <c r="F185" s="323"/>
    </row>
    <row r="186" spans="1:6" x14ac:dyDescent="0.25">
      <c r="A186" s="5">
        <v>181</v>
      </c>
      <c r="B186" s="323"/>
      <c r="C186" s="323"/>
      <c r="D186" s="323"/>
      <c r="E186" s="323"/>
      <c r="F186" s="323"/>
    </row>
    <row r="187" spans="1:6" x14ac:dyDescent="0.25">
      <c r="A187" s="5">
        <v>182</v>
      </c>
      <c r="B187" s="323"/>
      <c r="C187" s="323"/>
      <c r="D187" s="323"/>
      <c r="E187" s="323"/>
      <c r="F187" s="323"/>
    </row>
    <row r="188" spans="1:6" x14ac:dyDescent="0.25">
      <c r="A188" s="5">
        <v>183</v>
      </c>
      <c r="B188" s="323"/>
      <c r="C188" s="323"/>
      <c r="D188" s="323"/>
      <c r="E188" s="323"/>
      <c r="F188" s="323"/>
    </row>
    <row r="189" spans="1:6" x14ac:dyDescent="0.25">
      <c r="A189" s="5">
        <v>184</v>
      </c>
      <c r="B189" s="323"/>
      <c r="C189" s="323"/>
      <c r="D189" s="323"/>
      <c r="E189" s="323"/>
      <c r="F189" s="323"/>
    </row>
    <row r="190" spans="1:6" x14ac:dyDescent="0.25">
      <c r="A190" s="5">
        <v>185</v>
      </c>
      <c r="B190" s="323"/>
      <c r="C190" s="323"/>
      <c r="D190" s="323"/>
      <c r="E190" s="323"/>
      <c r="F190" s="323"/>
    </row>
    <row r="191" spans="1:6" x14ac:dyDescent="0.25">
      <c r="A191" s="5">
        <v>186</v>
      </c>
      <c r="B191" s="323"/>
      <c r="C191" s="323"/>
      <c r="D191" s="323"/>
      <c r="E191" s="323"/>
      <c r="F191" s="323"/>
    </row>
    <row r="192" spans="1:6" x14ac:dyDescent="0.25">
      <c r="A192" s="5">
        <v>187</v>
      </c>
      <c r="B192" s="323"/>
      <c r="C192" s="323"/>
      <c r="D192" s="323"/>
      <c r="E192" s="323"/>
      <c r="F192" s="323"/>
    </row>
    <row r="193" spans="1:6" x14ac:dyDescent="0.25">
      <c r="A193" s="5">
        <v>188</v>
      </c>
      <c r="B193" s="323"/>
      <c r="C193" s="323"/>
      <c r="D193" s="323"/>
      <c r="E193" s="323"/>
      <c r="F193" s="323"/>
    </row>
    <row r="194" spans="1:6" x14ac:dyDescent="0.25">
      <c r="A194" s="5">
        <v>189</v>
      </c>
      <c r="B194" s="323"/>
      <c r="C194" s="323"/>
      <c r="D194" s="323"/>
      <c r="E194" s="323"/>
      <c r="F194" s="323"/>
    </row>
    <row r="195" spans="1:6" x14ac:dyDescent="0.25">
      <c r="A195" s="5">
        <v>190</v>
      </c>
      <c r="B195" s="323"/>
      <c r="C195" s="323"/>
      <c r="D195" s="323"/>
      <c r="E195" s="323"/>
      <c r="F195" s="323"/>
    </row>
    <row r="196" spans="1:6" x14ac:dyDescent="0.25">
      <c r="A196" s="5">
        <v>191</v>
      </c>
      <c r="B196" s="323"/>
      <c r="C196" s="323"/>
      <c r="D196" s="323"/>
      <c r="E196" s="323"/>
      <c r="F196" s="323"/>
    </row>
    <row r="197" spans="1:6" x14ac:dyDescent="0.25">
      <c r="A197" s="5">
        <v>192</v>
      </c>
      <c r="B197" s="323"/>
      <c r="C197" s="323"/>
      <c r="D197" s="323"/>
      <c r="E197" s="323"/>
      <c r="F197" s="323"/>
    </row>
    <row r="198" spans="1:6" x14ac:dyDescent="0.25">
      <c r="A198" s="5">
        <v>193</v>
      </c>
      <c r="B198" s="323"/>
      <c r="C198" s="323"/>
      <c r="D198" s="323"/>
      <c r="E198" s="323"/>
      <c r="F198" s="323"/>
    </row>
    <row r="199" spans="1:6" x14ac:dyDescent="0.25">
      <c r="A199" s="5">
        <v>194</v>
      </c>
      <c r="B199" s="323"/>
      <c r="C199" s="323"/>
      <c r="D199" s="323"/>
      <c r="E199" s="323"/>
      <c r="F199" s="323"/>
    </row>
    <row r="200" spans="1:6" x14ac:dyDescent="0.25">
      <c r="A200" s="5">
        <v>195</v>
      </c>
      <c r="B200" s="323"/>
      <c r="C200" s="323"/>
      <c r="D200" s="323"/>
      <c r="E200" s="323"/>
      <c r="F200" s="323"/>
    </row>
    <row r="201" spans="1:6" x14ac:dyDescent="0.25">
      <c r="A201" s="5">
        <v>196</v>
      </c>
      <c r="B201" s="323"/>
      <c r="C201" s="323"/>
      <c r="D201" s="323"/>
      <c r="E201" s="323"/>
      <c r="F201" s="323"/>
    </row>
    <row r="202" spans="1:6" x14ac:dyDescent="0.25">
      <c r="A202" s="5">
        <v>197</v>
      </c>
      <c r="B202" s="323"/>
      <c r="C202" s="323"/>
      <c r="D202" s="323"/>
      <c r="E202" s="323"/>
      <c r="F202" s="323"/>
    </row>
    <row r="203" spans="1:6" x14ac:dyDescent="0.25">
      <c r="A203" s="5">
        <v>198</v>
      </c>
      <c r="B203" s="323"/>
      <c r="C203" s="323"/>
      <c r="D203" s="323"/>
      <c r="E203" s="323"/>
      <c r="F203" s="323"/>
    </row>
    <row r="204" spans="1:6" x14ac:dyDescent="0.25">
      <c r="A204" s="5">
        <v>199</v>
      </c>
      <c r="B204" s="323"/>
      <c r="C204" s="323"/>
      <c r="D204" s="323"/>
      <c r="E204" s="323"/>
      <c r="F204" s="323"/>
    </row>
    <row r="205" spans="1:6" x14ac:dyDescent="0.25">
      <c r="A205" s="5">
        <v>200</v>
      </c>
      <c r="B205" s="323"/>
      <c r="C205" s="323"/>
      <c r="D205" s="323"/>
      <c r="E205" s="323"/>
      <c r="F205" s="323"/>
    </row>
    <row r="206" spans="1:6" x14ac:dyDescent="0.25">
      <c r="A206" s="5">
        <v>201</v>
      </c>
      <c r="B206" s="323"/>
      <c r="C206" s="323"/>
      <c r="D206" s="323"/>
      <c r="E206" s="323"/>
      <c r="F206" s="323"/>
    </row>
    <row r="207" spans="1:6" x14ac:dyDescent="0.25">
      <c r="A207" s="5">
        <v>202</v>
      </c>
      <c r="B207" s="323"/>
      <c r="C207" s="323"/>
      <c r="D207" s="323"/>
      <c r="E207" s="323"/>
      <c r="F207" s="323"/>
    </row>
    <row r="208" spans="1:6" x14ac:dyDescent="0.25">
      <c r="A208" s="5">
        <v>203</v>
      </c>
      <c r="B208" s="323"/>
      <c r="C208" s="323"/>
      <c r="D208" s="323"/>
      <c r="E208" s="323"/>
      <c r="F208" s="323"/>
    </row>
    <row r="209" spans="1:6" x14ac:dyDescent="0.25">
      <c r="A209" s="5">
        <v>204</v>
      </c>
      <c r="B209" s="323"/>
      <c r="C209" s="323"/>
      <c r="D209" s="323"/>
      <c r="E209" s="323"/>
      <c r="F209" s="323"/>
    </row>
    <row r="210" spans="1:6" x14ac:dyDescent="0.25">
      <c r="A210" s="5">
        <v>205</v>
      </c>
      <c r="B210" s="323"/>
      <c r="C210" s="323"/>
      <c r="D210" s="323"/>
      <c r="E210" s="323"/>
      <c r="F210" s="323"/>
    </row>
    <row r="211" spans="1:6" x14ac:dyDescent="0.25">
      <c r="A211" s="5">
        <v>206</v>
      </c>
      <c r="B211" s="323"/>
      <c r="C211" s="323"/>
      <c r="D211" s="323"/>
      <c r="E211" s="323"/>
      <c r="F211" s="323"/>
    </row>
    <row r="212" spans="1:6" x14ac:dyDescent="0.25">
      <c r="A212" s="5">
        <v>207</v>
      </c>
      <c r="B212" s="323"/>
      <c r="C212" s="323"/>
      <c r="D212" s="323"/>
      <c r="E212" s="323"/>
      <c r="F212" s="323"/>
    </row>
    <row r="213" spans="1:6" x14ac:dyDescent="0.25">
      <c r="A213" s="5">
        <v>208</v>
      </c>
      <c r="B213" s="323"/>
      <c r="C213" s="323"/>
      <c r="D213" s="323"/>
      <c r="E213" s="323"/>
      <c r="F213" s="323"/>
    </row>
    <row r="214" spans="1:6" x14ac:dyDescent="0.25">
      <c r="A214" s="5">
        <v>209</v>
      </c>
      <c r="B214" s="323"/>
      <c r="C214" s="323"/>
      <c r="D214" s="323"/>
      <c r="E214" s="323"/>
      <c r="F214" s="323"/>
    </row>
    <row r="215" spans="1:6" x14ac:dyDescent="0.25">
      <c r="A215" s="5">
        <v>210</v>
      </c>
      <c r="B215" s="323"/>
      <c r="C215" s="323"/>
      <c r="D215" s="323"/>
      <c r="E215" s="323"/>
      <c r="F215" s="323"/>
    </row>
    <row r="216" spans="1:6" x14ac:dyDescent="0.25">
      <c r="A216" s="5">
        <v>211</v>
      </c>
      <c r="B216" s="323"/>
      <c r="C216" s="323"/>
      <c r="D216" s="323"/>
      <c r="E216" s="323"/>
      <c r="F216" s="323"/>
    </row>
    <row r="217" spans="1:6" x14ac:dyDescent="0.25">
      <c r="A217" s="5">
        <v>212</v>
      </c>
      <c r="B217" s="323"/>
      <c r="C217" s="323"/>
      <c r="D217" s="323"/>
      <c r="E217" s="323"/>
      <c r="F217" s="323"/>
    </row>
    <row r="218" spans="1:6" x14ac:dyDescent="0.25">
      <c r="A218" s="5">
        <v>213</v>
      </c>
      <c r="B218" s="323"/>
      <c r="C218" s="323"/>
      <c r="D218" s="323"/>
      <c r="E218" s="323"/>
      <c r="F218" s="323"/>
    </row>
    <row r="219" spans="1:6" x14ac:dyDescent="0.25">
      <c r="A219" s="5">
        <v>214</v>
      </c>
      <c r="B219" s="323"/>
      <c r="C219" s="323"/>
      <c r="D219" s="323"/>
      <c r="E219" s="323"/>
      <c r="F219" s="323"/>
    </row>
    <row r="220" spans="1:6" x14ac:dyDescent="0.25">
      <c r="A220" s="5">
        <v>215</v>
      </c>
      <c r="B220" s="323"/>
      <c r="C220" s="323"/>
      <c r="D220" s="323"/>
      <c r="E220" s="323"/>
      <c r="F220" s="323"/>
    </row>
    <row r="221" spans="1:6" x14ac:dyDescent="0.25">
      <c r="A221" s="5">
        <v>216</v>
      </c>
      <c r="B221" s="323"/>
      <c r="C221" s="323"/>
      <c r="D221" s="323"/>
      <c r="E221" s="323"/>
      <c r="F221" s="323"/>
    </row>
    <row r="222" spans="1:6" x14ac:dyDescent="0.25">
      <c r="A222" s="5">
        <v>217</v>
      </c>
      <c r="B222" s="323"/>
      <c r="C222" s="323"/>
      <c r="D222" s="323"/>
      <c r="E222" s="323"/>
      <c r="F222" s="323"/>
    </row>
    <row r="223" spans="1:6" x14ac:dyDescent="0.25">
      <c r="A223" s="5">
        <v>218</v>
      </c>
      <c r="B223" s="323"/>
      <c r="C223" s="323"/>
      <c r="D223" s="323"/>
      <c r="E223" s="323"/>
      <c r="F223" s="323"/>
    </row>
    <row r="224" spans="1:6" x14ac:dyDescent="0.25">
      <c r="A224" s="5">
        <v>219</v>
      </c>
      <c r="B224" s="323"/>
      <c r="C224" s="323"/>
      <c r="D224" s="323"/>
      <c r="E224" s="323"/>
      <c r="F224" s="323"/>
    </row>
    <row r="225" spans="1:6" x14ac:dyDescent="0.25">
      <c r="A225" s="5">
        <v>220</v>
      </c>
      <c r="B225" s="323"/>
      <c r="C225" s="323"/>
      <c r="D225" s="323"/>
      <c r="E225" s="323"/>
      <c r="F225" s="323"/>
    </row>
    <row r="226" spans="1:6" x14ac:dyDescent="0.25">
      <c r="A226" s="5">
        <v>221</v>
      </c>
      <c r="B226" s="323"/>
      <c r="C226" s="323"/>
      <c r="D226" s="323"/>
      <c r="E226" s="323"/>
      <c r="F226" s="323"/>
    </row>
    <row r="227" spans="1:6" x14ac:dyDescent="0.25">
      <c r="A227" s="5">
        <v>222</v>
      </c>
      <c r="B227" s="323"/>
      <c r="C227" s="323"/>
      <c r="D227" s="323"/>
      <c r="E227" s="323"/>
      <c r="F227" s="323"/>
    </row>
    <row r="228" spans="1:6" x14ac:dyDescent="0.25">
      <c r="A228" s="5">
        <v>223</v>
      </c>
      <c r="B228" s="323"/>
      <c r="C228" s="323"/>
      <c r="D228" s="323"/>
      <c r="E228" s="323"/>
      <c r="F228" s="323"/>
    </row>
    <row r="229" spans="1:6" x14ac:dyDescent="0.25">
      <c r="A229" s="5">
        <v>224</v>
      </c>
      <c r="B229" s="323"/>
      <c r="C229" s="323"/>
      <c r="D229" s="323"/>
      <c r="E229" s="323"/>
      <c r="F229" s="323"/>
    </row>
    <row r="230" spans="1:6" x14ac:dyDescent="0.25">
      <c r="A230" s="5">
        <v>225</v>
      </c>
      <c r="B230" s="323"/>
      <c r="C230" s="323"/>
      <c r="D230" s="323"/>
      <c r="E230" s="323"/>
      <c r="F230" s="323"/>
    </row>
    <row r="231" spans="1:6" x14ac:dyDescent="0.25">
      <c r="A231" s="5">
        <v>226</v>
      </c>
      <c r="B231" s="323"/>
      <c r="C231" s="323"/>
      <c r="D231" s="323"/>
      <c r="E231" s="323"/>
      <c r="F231" s="323"/>
    </row>
    <row r="232" spans="1:6" x14ac:dyDescent="0.25">
      <c r="A232" s="5">
        <v>227</v>
      </c>
      <c r="B232" s="323"/>
      <c r="C232" s="323"/>
      <c r="D232" s="323"/>
      <c r="E232" s="323"/>
      <c r="F232" s="323"/>
    </row>
    <row r="233" spans="1:6" x14ac:dyDescent="0.25">
      <c r="A233" s="5">
        <v>228</v>
      </c>
      <c r="B233" s="323"/>
      <c r="C233" s="323"/>
      <c r="D233" s="323"/>
      <c r="E233" s="323"/>
      <c r="F233" s="323"/>
    </row>
    <row r="234" spans="1:6" x14ac:dyDescent="0.25">
      <c r="A234" s="5">
        <v>229</v>
      </c>
      <c r="B234" s="323"/>
      <c r="C234" s="323"/>
      <c r="D234" s="323"/>
      <c r="E234" s="323"/>
      <c r="F234" s="323"/>
    </row>
    <row r="235" spans="1:6" x14ac:dyDescent="0.25">
      <c r="A235" s="5">
        <v>230</v>
      </c>
      <c r="B235" s="323"/>
      <c r="C235" s="323"/>
      <c r="D235" s="323"/>
      <c r="E235" s="323"/>
      <c r="F235" s="323"/>
    </row>
    <row r="236" spans="1:6" x14ac:dyDescent="0.25">
      <c r="A236" s="5">
        <v>231</v>
      </c>
      <c r="B236" s="323"/>
      <c r="C236" s="323"/>
      <c r="D236" s="323"/>
      <c r="E236" s="323"/>
      <c r="F236" s="323"/>
    </row>
    <row r="237" spans="1:6" x14ac:dyDescent="0.25">
      <c r="A237" s="5">
        <v>232</v>
      </c>
      <c r="B237" s="323"/>
      <c r="C237" s="323"/>
      <c r="D237" s="323"/>
      <c r="E237" s="323"/>
      <c r="F237" s="323"/>
    </row>
    <row r="238" spans="1:6" x14ac:dyDescent="0.25">
      <c r="A238" s="5">
        <v>233</v>
      </c>
      <c r="B238" s="323"/>
      <c r="C238" s="323"/>
      <c r="D238" s="323"/>
      <c r="E238" s="323"/>
      <c r="F238" s="323"/>
    </row>
    <row r="239" spans="1:6" x14ac:dyDescent="0.25">
      <c r="A239" s="5">
        <v>234</v>
      </c>
      <c r="B239" s="323"/>
      <c r="C239" s="323"/>
      <c r="D239" s="323"/>
      <c r="E239" s="323"/>
      <c r="F239" s="323"/>
    </row>
    <row r="240" spans="1:6" x14ac:dyDescent="0.25">
      <c r="A240" s="5">
        <v>235</v>
      </c>
      <c r="B240" s="323"/>
      <c r="C240" s="323"/>
      <c r="D240" s="323"/>
      <c r="E240" s="323"/>
      <c r="F240" s="323"/>
    </row>
    <row r="241" spans="1:6" x14ac:dyDescent="0.25">
      <c r="A241" s="5">
        <v>236</v>
      </c>
      <c r="B241" s="323"/>
      <c r="C241" s="323"/>
      <c r="D241" s="323"/>
      <c r="E241" s="323"/>
      <c r="F241" s="323"/>
    </row>
    <row r="242" spans="1:6" x14ac:dyDescent="0.25">
      <c r="A242" s="5">
        <v>237</v>
      </c>
      <c r="B242" s="323"/>
      <c r="C242" s="323"/>
      <c r="D242" s="323"/>
      <c r="E242" s="323"/>
      <c r="F242" s="323"/>
    </row>
    <row r="243" spans="1:6" x14ac:dyDescent="0.25">
      <c r="A243" s="5">
        <v>238</v>
      </c>
      <c r="B243" s="323"/>
      <c r="C243" s="323"/>
      <c r="D243" s="323"/>
      <c r="E243" s="323"/>
      <c r="F243" s="323"/>
    </row>
    <row r="244" spans="1:6" x14ac:dyDescent="0.25">
      <c r="A244" s="5">
        <v>239</v>
      </c>
      <c r="B244" s="323"/>
      <c r="C244" s="323"/>
      <c r="D244" s="323"/>
      <c r="E244" s="323"/>
      <c r="F244" s="323"/>
    </row>
    <row r="245" spans="1:6" x14ac:dyDescent="0.25">
      <c r="A245" s="5">
        <v>240</v>
      </c>
      <c r="B245" s="323"/>
      <c r="C245" s="323"/>
      <c r="D245" s="323"/>
      <c r="E245" s="323"/>
      <c r="F245" s="323"/>
    </row>
    <row r="246" spans="1:6" x14ac:dyDescent="0.25">
      <c r="A246" s="5">
        <v>241</v>
      </c>
      <c r="B246" s="323"/>
      <c r="C246" s="323"/>
      <c r="D246" s="323"/>
      <c r="E246" s="323"/>
      <c r="F246" s="323"/>
    </row>
    <row r="247" spans="1:6" x14ac:dyDescent="0.25">
      <c r="A247" s="5">
        <v>242</v>
      </c>
      <c r="B247" s="323"/>
      <c r="C247" s="323"/>
      <c r="D247" s="323"/>
      <c r="E247" s="323"/>
      <c r="F247" s="323"/>
    </row>
    <row r="248" spans="1:6" x14ac:dyDescent="0.25">
      <c r="A248" s="5">
        <v>243</v>
      </c>
      <c r="B248" s="323"/>
      <c r="C248" s="323"/>
      <c r="D248" s="323"/>
      <c r="E248" s="323"/>
      <c r="F248" s="323"/>
    </row>
    <row r="249" spans="1:6" x14ac:dyDescent="0.25">
      <c r="A249" s="5">
        <v>244</v>
      </c>
      <c r="B249" s="323"/>
      <c r="C249" s="323"/>
      <c r="D249" s="323"/>
      <c r="E249" s="323"/>
      <c r="F249" s="323"/>
    </row>
    <row r="250" spans="1:6" x14ac:dyDescent="0.25">
      <c r="A250" s="5">
        <v>245</v>
      </c>
      <c r="B250" s="323"/>
      <c r="C250" s="323"/>
      <c r="D250" s="323"/>
      <c r="E250" s="323"/>
      <c r="F250" s="323"/>
    </row>
    <row r="251" spans="1:6" x14ac:dyDescent="0.25">
      <c r="A251" s="5">
        <v>246</v>
      </c>
      <c r="B251" s="323"/>
      <c r="C251" s="323"/>
      <c r="D251" s="323"/>
      <c r="E251" s="323"/>
      <c r="F251" s="323"/>
    </row>
    <row r="252" spans="1:6" x14ac:dyDescent="0.25">
      <c r="A252" s="5">
        <v>247</v>
      </c>
      <c r="B252" s="323"/>
      <c r="C252" s="323"/>
      <c r="D252" s="323"/>
      <c r="E252" s="323"/>
      <c r="F252" s="323"/>
    </row>
    <row r="253" spans="1:6" x14ac:dyDescent="0.25">
      <c r="A253" s="5">
        <v>248</v>
      </c>
      <c r="B253" s="323"/>
      <c r="C253" s="323"/>
      <c r="D253" s="323"/>
      <c r="E253" s="323"/>
      <c r="F253" s="323"/>
    </row>
    <row r="254" spans="1:6" x14ac:dyDescent="0.25">
      <c r="A254" s="5">
        <v>249</v>
      </c>
      <c r="B254" s="323"/>
      <c r="C254" s="323"/>
      <c r="D254" s="323"/>
      <c r="E254" s="323"/>
      <c r="F254" s="323"/>
    </row>
    <row r="255" spans="1:6" x14ac:dyDescent="0.25">
      <c r="A255" s="5">
        <v>250</v>
      </c>
      <c r="B255" s="323"/>
      <c r="C255" s="323"/>
      <c r="D255" s="323"/>
      <c r="E255" s="323"/>
      <c r="F255" s="323"/>
    </row>
    <row r="256" spans="1:6" x14ac:dyDescent="0.25">
      <c r="A256" s="5">
        <v>251</v>
      </c>
      <c r="B256" s="323"/>
      <c r="C256" s="323"/>
      <c r="D256" s="323"/>
      <c r="E256" s="323"/>
      <c r="F256" s="323"/>
    </row>
    <row r="257" spans="1:6" x14ac:dyDescent="0.25">
      <c r="A257" s="5">
        <v>252</v>
      </c>
      <c r="B257" s="323"/>
      <c r="C257" s="323"/>
      <c r="D257" s="323"/>
      <c r="E257" s="323"/>
      <c r="F257" s="323"/>
    </row>
    <row r="258" spans="1:6" x14ac:dyDescent="0.25">
      <c r="A258" s="5">
        <v>253</v>
      </c>
      <c r="B258" s="323"/>
      <c r="C258" s="323"/>
      <c r="D258" s="323"/>
      <c r="E258" s="323"/>
      <c r="F258" s="323"/>
    </row>
    <row r="259" spans="1:6" x14ac:dyDescent="0.25">
      <c r="A259" s="5">
        <v>254</v>
      </c>
      <c r="B259" s="323"/>
      <c r="C259" s="323"/>
      <c r="D259" s="323"/>
      <c r="E259" s="323"/>
      <c r="F259" s="323"/>
    </row>
    <row r="260" spans="1:6" x14ac:dyDescent="0.25">
      <c r="A260" s="5">
        <v>255</v>
      </c>
      <c r="B260" s="323"/>
      <c r="C260" s="323"/>
      <c r="D260" s="323"/>
      <c r="E260" s="323"/>
      <c r="F260" s="323"/>
    </row>
    <row r="261" spans="1:6" x14ac:dyDescent="0.25">
      <c r="A261" s="5">
        <v>256</v>
      </c>
      <c r="B261" s="323"/>
      <c r="C261" s="323"/>
      <c r="D261" s="323"/>
      <c r="E261" s="323"/>
      <c r="F261" s="323"/>
    </row>
    <row r="262" spans="1:6" x14ac:dyDescent="0.25">
      <c r="A262" s="5">
        <v>257</v>
      </c>
      <c r="B262" s="323"/>
      <c r="C262" s="323"/>
      <c r="D262" s="323"/>
      <c r="E262" s="323"/>
      <c r="F262" s="323"/>
    </row>
    <row r="263" spans="1:6" x14ac:dyDescent="0.25">
      <c r="A263" s="5">
        <v>258</v>
      </c>
      <c r="B263" s="323"/>
      <c r="C263" s="323"/>
      <c r="D263" s="323"/>
      <c r="E263" s="323"/>
      <c r="F263" s="323"/>
    </row>
    <row r="264" spans="1:6" x14ac:dyDescent="0.25">
      <c r="A264" s="5">
        <v>259</v>
      </c>
      <c r="B264" s="323"/>
      <c r="C264" s="323"/>
      <c r="D264" s="323"/>
      <c r="E264" s="323"/>
      <c r="F264" s="323"/>
    </row>
    <row r="265" spans="1:6" x14ac:dyDescent="0.25">
      <c r="A265" s="5">
        <v>260</v>
      </c>
      <c r="B265" s="323"/>
      <c r="C265" s="323"/>
      <c r="D265" s="323"/>
      <c r="E265" s="323"/>
      <c r="F265" s="323"/>
    </row>
    <row r="266" spans="1:6" x14ac:dyDescent="0.25">
      <c r="A266" s="5">
        <v>261</v>
      </c>
      <c r="B266" s="323"/>
      <c r="C266" s="323"/>
      <c r="D266" s="323"/>
      <c r="E266" s="323"/>
      <c r="F266" s="323"/>
    </row>
    <row r="267" spans="1:6" x14ac:dyDescent="0.25">
      <c r="A267" s="5">
        <v>262</v>
      </c>
      <c r="B267" s="323"/>
      <c r="C267" s="323"/>
      <c r="D267" s="323"/>
      <c r="E267" s="323"/>
      <c r="F267" s="323"/>
    </row>
    <row r="268" spans="1:6" x14ac:dyDescent="0.25">
      <c r="A268" s="5">
        <v>263</v>
      </c>
      <c r="B268" s="323"/>
      <c r="C268" s="323"/>
      <c r="D268" s="323"/>
      <c r="E268" s="323"/>
      <c r="F268" s="323"/>
    </row>
    <row r="269" spans="1:6" x14ac:dyDescent="0.25">
      <c r="A269" s="5">
        <v>264</v>
      </c>
      <c r="B269" s="323"/>
      <c r="C269" s="323"/>
      <c r="D269" s="323"/>
      <c r="E269" s="323"/>
      <c r="F269" s="323"/>
    </row>
    <row r="270" spans="1:6" x14ac:dyDescent="0.25">
      <c r="A270" s="5">
        <v>265</v>
      </c>
      <c r="B270" s="323"/>
      <c r="C270" s="323"/>
      <c r="D270" s="323"/>
      <c r="E270" s="323"/>
      <c r="F270" s="323"/>
    </row>
    <row r="271" spans="1:6" x14ac:dyDescent="0.25">
      <c r="A271" s="5">
        <v>266</v>
      </c>
      <c r="B271" s="323"/>
      <c r="C271" s="323"/>
      <c r="D271" s="323"/>
      <c r="E271" s="323"/>
      <c r="F271" s="323"/>
    </row>
    <row r="272" spans="1:6" x14ac:dyDescent="0.25">
      <c r="A272" s="5">
        <v>267</v>
      </c>
      <c r="B272" s="323"/>
      <c r="C272" s="323"/>
      <c r="D272" s="323"/>
      <c r="E272" s="323"/>
      <c r="F272" s="323"/>
    </row>
    <row r="273" spans="1:6" x14ac:dyDescent="0.25">
      <c r="A273" s="5">
        <v>268</v>
      </c>
      <c r="B273" s="323"/>
      <c r="C273" s="323"/>
      <c r="D273" s="323"/>
      <c r="E273" s="323"/>
      <c r="F273" s="323"/>
    </row>
    <row r="274" spans="1:6" x14ac:dyDescent="0.25">
      <c r="A274" s="5">
        <v>269</v>
      </c>
      <c r="B274" s="323"/>
      <c r="C274" s="323"/>
      <c r="D274" s="323"/>
      <c r="E274" s="323"/>
      <c r="F274" s="323"/>
    </row>
    <row r="275" spans="1:6" x14ac:dyDescent="0.25">
      <c r="A275" s="5">
        <v>270</v>
      </c>
      <c r="B275" s="323"/>
      <c r="C275" s="323"/>
      <c r="D275" s="323"/>
      <c r="E275" s="323"/>
      <c r="F275" s="323"/>
    </row>
    <row r="276" spans="1:6" x14ac:dyDescent="0.25">
      <c r="A276" s="5">
        <v>271</v>
      </c>
      <c r="B276" s="323"/>
      <c r="C276" s="323"/>
      <c r="D276" s="323"/>
      <c r="E276" s="323"/>
      <c r="F276" s="323"/>
    </row>
    <row r="277" spans="1:6" x14ac:dyDescent="0.25">
      <c r="A277" s="5">
        <v>272</v>
      </c>
      <c r="B277" s="323"/>
      <c r="C277" s="323"/>
      <c r="D277" s="323"/>
      <c r="E277" s="323"/>
      <c r="F277" s="323"/>
    </row>
    <row r="278" spans="1:6" x14ac:dyDescent="0.25">
      <c r="A278" s="5">
        <v>273</v>
      </c>
      <c r="B278" s="323"/>
      <c r="C278" s="323"/>
      <c r="D278" s="323"/>
      <c r="E278" s="323"/>
      <c r="F278" s="323"/>
    </row>
    <row r="279" spans="1:6" x14ac:dyDescent="0.25">
      <c r="A279" s="5">
        <v>274</v>
      </c>
      <c r="B279" s="323"/>
      <c r="C279" s="323"/>
      <c r="D279" s="323"/>
      <c r="E279" s="323"/>
      <c r="F279" s="323"/>
    </row>
    <row r="280" spans="1:6" x14ac:dyDescent="0.25">
      <c r="A280" s="5">
        <v>275</v>
      </c>
      <c r="B280" s="323"/>
      <c r="C280" s="323"/>
      <c r="D280" s="323"/>
      <c r="E280" s="323"/>
      <c r="F280" s="323"/>
    </row>
    <row r="281" spans="1:6" x14ac:dyDescent="0.25">
      <c r="A281" s="5">
        <v>276</v>
      </c>
      <c r="B281" s="323"/>
      <c r="C281" s="323"/>
      <c r="D281" s="323"/>
      <c r="E281" s="323"/>
      <c r="F281" s="323"/>
    </row>
    <row r="282" spans="1:6" x14ac:dyDescent="0.25">
      <c r="A282" s="5">
        <v>277</v>
      </c>
      <c r="B282" s="323"/>
      <c r="C282" s="323"/>
      <c r="D282" s="323"/>
      <c r="E282" s="323"/>
      <c r="F282" s="323"/>
    </row>
    <row r="283" spans="1:6" x14ac:dyDescent="0.25">
      <c r="A283" s="5">
        <v>278</v>
      </c>
      <c r="B283" s="323"/>
      <c r="C283" s="323"/>
      <c r="D283" s="323"/>
      <c r="E283" s="323"/>
      <c r="F283" s="323"/>
    </row>
    <row r="284" spans="1:6" x14ac:dyDescent="0.25">
      <c r="A284" s="5">
        <v>279</v>
      </c>
      <c r="B284" s="323"/>
      <c r="C284" s="323"/>
      <c r="D284" s="323"/>
      <c r="E284" s="323"/>
      <c r="F284" s="323"/>
    </row>
    <row r="285" spans="1:6" x14ac:dyDescent="0.25">
      <c r="A285" s="5">
        <v>280</v>
      </c>
      <c r="B285" s="323"/>
      <c r="C285" s="323"/>
      <c r="D285" s="323"/>
      <c r="E285" s="323"/>
      <c r="F285" s="323"/>
    </row>
    <row r="286" spans="1:6" x14ac:dyDescent="0.25">
      <c r="A286" s="5">
        <v>281</v>
      </c>
      <c r="B286" s="323"/>
      <c r="C286" s="323"/>
      <c r="D286" s="323"/>
      <c r="E286" s="323"/>
      <c r="F286" s="323"/>
    </row>
    <row r="287" spans="1:6" x14ac:dyDescent="0.25">
      <c r="A287" s="5">
        <v>282</v>
      </c>
      <c r="B287" s="323"/>
      <c r="C287" s="323"/>
      <c r="D287" s="323"/>
      <c r="E287" s="323"/>
      <c r="F287" s="323"/>
    </row>
    <row r="288" spans="1:6" x14ac:dyDescent="0.25">
      <c r="A288" s="5">
        <v>283</v>
      </c>
      <c r="B288" s="323"/>
      <c r="C288" s="323"/>
      <c r="D288" s="323"/>
      <c r="E288" s="323"/>
      <c r="F288" s="323"/>
    </row>
    <row r="289" spans="1:6" x14ac:dyDescent="0.25">
      <c r="A289" s="5">
        <v>284</v>
      </c>
      <c r="B289" s="323"/>
      <c r="C289" s="323"/>
      <c r="D289" s="323"/>
      <c r="E289" s="323"/>
      <c r="F289" s="323"/>
    </row>
    <row r="290" spans="1:6" x14ac:dyDescent="0.25">
      <c r="A290" s="5">
        <v>285</v>
      </c>
      <c r="B290" s="323"/>
      <c r="C290" s="323"/>
      <c r="D290" s="323"/>
      <c r="E290" s="323"/>
      <c r="F290" s="323"/>
    </row>
    <row r="291" spans="1:6" x14ac:dyDescent="0.25">
      <c r="A291" s="5">
        <v>286</v>
      </c>
      <c r="B291" s="323"/>
      <c r="C291" s="323"/>
      <c r="D291" s="323"/>
      <c r="E291" s="323"/>
      <c r="F291" s="323"/>
    </row>
    <row r="292" spans="1:6" x14ac:dyDescent="0.25">
      <c r="A292" s="5">
        <v>287</v>
      </c>
      <c r="B292" s="323"/>
      <c r="C292" s="323"/>
      <c r="D292" s="323"/>
      <c r="E292" s="323"/>
      <c r="F292" s="323"/>
    </row>
    <row r="293" spans="1:6" x14ac:dyDescent="0.25">
      <c r="A293" s="5">
        <v>288</v>
      </c>
      <c r="B293" s="323"/>
      <c r="C293" s="323"/>
      <c r="D293" s="323"/>
      <c r="E293" s="323"/>
      <c r="F293" s="323"/>
    </row>
    <row r="294" spans="1:6" x14ac:dyDescent="0.25">
      <c r="A294" s="5">
        <v>289</v>
      </c>
      <c r="B294" s="323"/>
      <c r="C294" s="323"/>
      <c r="D294" s="323"/>
      <c r="E294" s="323"/>
      <c r="F294" s="323"/>
    </row>
    <row r="295" spans="1:6" x14ac:dyDescent="0.25">
      <c r="A295" s="5">
        <v>290</v>
      </c>
      <c r="B295" s="323"/>
      <c r="C295" s="323"/>
      <c r="D295" s="323"/>
      <c r="E295" s="323"/>
      <c r="F295" s="323"/>
    </row>
    <row r="296" spans="1:6" x14ac:dyDescent="0.25">
      <c r="A296" s="5">
        <v>291</v>
      </c>
      <c r="B296" s="323"/>
      <c r="C296" s="323"/>
      <c r="D296" s="323"/>
      <c r="E296" s="323"/>
      <c r="F296" s="323"/>
    </row>
    <row r="297" spans="1:6" x14ac:dyDescent="0.25">
      <c r="A297" s="5">
        <v>292</v>
      </c>
      <c r="B297" s="323"/>
      <c r="C297" s="323"/>
      <c r="D297" s="323"/>
      <c r="E297" s="323"/>
      <c r="F297" s="323"/>
    </row>
    <row r="298" spans="1:6" x14ac:dyDescent="0.25">
      <c r="A298" s="5">
        <v>293</v>
      </c>
      <c r="B298" s="323"/>
      <c r="C298" s="323"/>
      <c r="D298" s="323"/>
      <c r="E298" s="323"/>
      <c r="F298" s="323"/>
    </row>
    <row r="299" spans="1:6" x14ac:dyDescent="0.25">
      <c r="A299" s="5">
        <v>294</v>
      </c>
      <c r="B299" s="323"/>
      <c r="C299" s="323"/>
      <c r="D299" s="323"/>
      <c r="E299" s="323"/>
      <c r="F299" s="323"/>
    </row>
    <row r="300" spans="1:6" x14ac:dyDescent="0.25">
      <c r="A300" s="5">
        <v>295</v>
      </c>
      <c r="B300" s="323"/>
      <c r="C300" s="323"/>
      <c r="D300" s="323"/>
      <c r="E300" s="323"/>
      <c r="F300" s="323"/>
    </row>
    <row r="301" spans="1:6" x14ac:dyDescent="0.25">
      <c r="A301" s="5">
        <v>296</v>
      </c>
      <c r="B301" s="323"/>
      <c r="C301" s="323"/>
      <c r="D301" s="323"/>
      <c r="E301" s="323"/>
      <c r="F301" s="323"/>
    </row>
    <row r="302" spans="1:6" x14ac:dyDescent="0.25">
      <c r="A302" s="5">
        <v>297</v>
      </c>
      <c r="B302" s="323"/>
      <c r="C302" s="323"/>
      <c r="D302" s="323"/>
      <c r="E302" s="323"/>
      <c r="F302" s="323"/>
    </row>
    <row r="303" spans="1:6" x14ac:dyDescent="0.25">
      <c r="A303" s="5">
        <v>298</v>
      </c>
      <c r="B303" s="323"/>
      <c r="C303" s="323"/>
      <c r="D303" s="323"/>
      <c r="E303" s="323"/>
      <c r="F303" s="323"/>
    </row>
    <row r="304" spans="1:6" x14ac:dyDescent="0.25">
      <c r="A304" s="5">
        <v>299</v>
      </c>
      <c r="B304" s="323"/>
      <c r="C304" s="323"/>
      <c r="D304" s="323"/>
      <c r="E304" s="323"/>
      <c r="F304" s="323"/>
    </row>
    <row r="305" spans="1:6" x14ac:dyDescent="0.25">
      <c r="A305" s="5">
        <v>300</v>
      </c>
      <c r="B305" s="323"/>
      <c r="C305" s="323"/>
      <c r="D305" s="323"/>
      <c r="E305" s="323"/>
      <c r="F305" s="323"/>
    </row>
    <row r="306" spans="1:6" x14ac:dyDescent="0.25">
      <c r="A306" s="5">
        <v>301</v>
      </c>
      <c r="B306" s="323"/>
      <c r="C306" s="323"/>
      <c r="D306" s="323"/>
      <c r="E306" s="323"/>
      <c r="F306" s="323"/>
    </row>
    <row r="307" spans="1:6" x14ac:dyDescent="0.25">
      <c r="A307" s="5">
        <v>302</v>
      </c>
      <c r="B307" s="323"/>
      <c r="C307" s="323"/>
      <c r="D307" s="323"/>
      <c r="E307" s="323"/>
      <c r="F307" s="323"/>
    </row>
    <row r="308" spans="1:6" x14ac:dyDescent="0.25">
      <c r="A308" s="5">
        <v>303</v>
      </c>
      <c r="B308" s="323"/>
      <c r="C308" s="323"/>
      <c r="D308" s="323"/>
      <c r="E308" s="323"/>
      <c r="F308" s="323"/>
    </row>
    <row r="309" spans="1:6" x14ac:dyDescent="0.25">
      <c r="A309" s="5">
        <v>304</v>
      </c>
      <c r="B309" s="323"/>
      <c r="C309" s="323"/>
      <c r="D309" s="323"/>
      <c r="E309" s="323"/>
      <c r="F309" s="323"/>
    </row>
    <row r="310" spans="1:6" x14ac:dyDescent="0.25">
      <c r="A310" s="5">
        <v>305</v>
      </c>
      <c r="B310" s="323"/>
      <c r="C310" s="323"/>
      <c r="D310" s="323"/>
      <c r="E310" s="323"/>
      <c r="F310" s="323"/>
    </row>
    <row r="311" spans="1:6" x14ac:dyDescent="0.25">
      <c r="A311" s="5">
        <v>306</v>
      </c>
      <c r="B311" s="323"/>
      <c r="C311" s="323"/>
      <c r="D311" s="323"/>
      <c r="E311" s="323"/>
      <c r="F311" s="323"/>
    </row>
    <row r="312" spans="1:6" x14ac:dyDescent="0.25">
      <c r="A312" s="5">
        <v>307</v>
      </c>
      <c r="B312" s="323"/>
      <c r="C312" s="323"/>
      <c r="D312" s="323"/>
      <c r="E312" s="323"/>
      <c r="F312" s="323"/>
    </row>
    <row r="313" spans="1:6" x14ac:dyDescent="0.25">
      <c r="A313" s="5">
        <v>308</v>
      </c>
      <c r="B313" s="323"/>
      <c r="C313" s="323"/>
      <c r="D313" s="323"/>
      <c r="E313" s="323"/>
      <c r="F313" s="323"/>
    </row>
    <row r="314" spans="1:6" x14ac:dyDescent="0.25">
      <c r="A314" s="5">
        <v>309</v>
      </c>
      <c r="B314" s="323"/>
      <c r="C314" s="323"/>
      <c r="D314" s="323"/>
      <c r="E314" s="323"/>
      <c r="F314" s="323"/>
    </row>
    <row r="315" spans="1:6" x14ac:dyDescent="0.25">
      <c r="A315" s="5">
        <v>310</v>
      </c>
      <c r="B315" s="323"/>
      <c r="C315" s="323"/>
      <c r="D315" s="323"/>
      <c r="E315" s="323"/>
      <c r="F315" s="323"/>
    </row>
    <row r="316" spans="1:6" x14ac:dyDescent="0.25">
      <c r="A316" s="5">
        <v>311</v>
      </c>
      <c r="B316" s="323"/>
      <c r="C316" s="323"/>
      <c r="D316" s="323"/>
      <c r="E316" s="323"/>
      <c r="F316" s="323"/>
    </row>
    <row r="317" spans="1:6" x14ac:dyDescent="0.25">
      <c r="A317" s="5">
        <v>312</v>
      </c>
      <c r="B317" s="323"/>
      <c r="C317" s="323"/>
      <c r="D317" s="323"/>
      <c r="E317" s="323"/>
      <c r="F317" s="323"/>
    </row>
    <row r="318" spans="1:6" x14ac:dyDescent="0.25">
      <c r="A318" s="5">
        <v>313</v>
      </c>
      <c r="B318" s="323"/>
      <c r="C318" s="323"/>
      <c r="D318" s="323"/>
      <c r="E318" s="323"/>
      <c r="F318" s="323"/>
    </row>
    <row r="319" spans="1:6" x14ac:dyDescent="0.25">
      <c r="A319" s="5">
        <v>314</v>
      </c>
      <c r="B319" s="323"/>
      <c r="C319" s="323"/>
      <c r="D319" s="323"/>
      <c r="E319" s="323"/>
      <c r="F319" s="323"/>
    </row>
    <row r="320" spans="1:6" x14ac:dyDescent="0.25">
      <c r="A320" s="5">
        <v>315</v>
      </c>
      <c r="B320" s="323"/>
      <c r="C320" s="323"/>
      <c r="D320" s="323"/>
      <c r="E320" s="323"/>
      <c r="F320" s="323"/>
    </row>
    <row r="321" spans="1:6" x14ac:dyDescent="0.25">
      <c r="A321" s="5">
        <v>316</v>
      </c>
      <c r="B321" s="323"/>
      <c r="C321" s="323"/>
      <c r="D321" s="323"/>
      <c r="E321" s="323"/>
      <c r="F321" s="323"/>
    </row>
    <row r="322" spans="1:6" x14ac:dyDescent="0.25">
      <c r="A322" s="5">
        <v>317</v>
      </c>
      <c r="B322" s="323"/>
      <c r="C322" s="323"/>
      <c r="D322" s="323"/>
      <c r="E322" s="323"/>
      <c r="F322" s="323"/>
    </row>
    <row r="323" spans="1:6" x14ac:dyDescent="0.25">
      <c r="A323" s="5">
        <v>318</v>
      </c>
      <c r="B323" s="323"/>
      <c r="C323" s="323"/>
      <c r="D323" s="323"/>
      <c r="E323" s="323"/>
      <c r="F323" s="323"/>
    </row>
    <row r="324" spans="1:6" x14ac:dyDescent="0.25">
      <c r="A324" s="5">
        <v>319</v>
      </c>
      <c r="B324" s="323"/>
      <c r="C324" s="323"/>
      <c r="D324" s="323"/>
      <c r="E324" s="323"/>
      <c r="F324" s="323"/>
    </row>
    <row r="325" spans="1:6" x14ac:dyDescent="0.25">
      <c r="A325" s="5">
        <v>320</v>
      </c>
      <c r="B325" s="323"/>
      <c r="C325" s="323"/>
      <c r="D325" s="323"/>
      <c r="E325" s="323"/>
      <c r="F325" s="323"/>
    </row>
    <row r="326" spans="1:6" x14ac:dyDescent="0.25">
      <c r="A326" s="5">
        <v>321</v>
      </c>
      <c r="B326" s="323"/>
      <c r="C326" s="323"/>
      <c r="D326" s="323"/>
      <c r="E326" s="323"/>
      <c r="F326" s="323"/>
    </row>
    <row r="327" spans="1:6" x14ac:dyDescent="0.25">
      <c r="A327" s="5">
        <v>322</v>
      </c>
      <c r="B327" s="323"/>
      <c r="C327" s="323"/>
      <c r="D327" s="323"/>
      <c r="E327" s="323"/>
      <c r="F327" s="323"/>
    </row>
    <row r="328" spans="1:6" x14ac:dyDescent="0.25">
      <c r="A328" s="5">
        <v>323</v>
      </c>
      <c r="B328" s="323"/>
      <c r="C328" s="323"/>
      <c r="D328" s="323"/>
      <c r="E328" s="323"/>
      <c r="F328" s="323"/>
    </row>
    <row r="329" spans="1:6" x14ac:dyDescent="0.25">
      <c r="A329" s="5">
        <v>324</v>
      </c>
      <c r="B329" s="323"/>
      <c r="C329" s="323"/>
      <c r="D329" s="323"/>
      <c r="E329" s="323"/>
      <c r="F329" s="323"/>
    </row>
    <row r="330" spans="1:6" x14ac:dyDescent="0.25">
      <c r="A330" s="5">
        <v>325</v>
      </c>
      <c r="B330" s="323"/>
      <c r="C330" s="323"/>
      <c r="D330" s="323"/>
      <c r="E330" s="323"/>
      <c r="F330" s="323"/>
    </row>
    <row r="331" spans="1:6" x14ac:dyDescent="0.25">
      <c r="A331" s="5">
        <v>326</v>
      </c>
      <c r="B331" s="323"/>
      <c r="C331" s="323"/>
      <c r="D331" s="323"/>
      <c r="E331" s="323"/>
      <c r="F331" s="323"/>
    </row>
    <row r="332" spans="1:6" x14ac:dyDescent="0.25">
      <c r="A332" s="5">
        <v>327</v>
      </c>
      <c r="B332" s="323"/>
      <c r="C332" s="323"/>
      <c r="D332" s="323"/>
      <c r="E332" s="323"/>
      <c r="F332" s="323"/>
    </row>
  </sheetData>
  <sheetProtection password="C587" sheet="1" objects="1" scenarios="1" formatColumns="0" formatRows="0"/>
  <mergeCells count="1">
    <mergeCell ref="A1:F3"/>
  </mergeCells>
  <phoneticPr fontId="4" type="noConversion"/>
  <pageMargins left="0.75" right="0.75" top="1" bottom="1" header="0.5" footer="0.5"/>
  <pageSetup paperSize="9" orientation="portrait" verticalDpi="0" r:id="rId1"/>
  <headerFooter alignWithMargins="0">
    <oddHeader>&amp;CЭлектронный журнал педагога психолога 
Автор 
Исаева Ольга Юрьевна &amp;F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workbookViewId="0"/>
  </sheetViews>
  <sheetFormatPr defaultRowHeight="13.2" x14ac:dyDescent="0.25"/>
  <cols>
    <col min="1" max="1" width="3.6640625" customWidth="1"/>
    <col min="5" max="5" width="12.44140625" customWidth="1"/>
    <col min="13" max="13" width="2.88671875" customWidth="1"/>
  </cols>
  <sheetData>
    <row r="1" spans="1:17" ht="46.5" customHeight="1" x14ac:dyDescent="0.3">
      <c r="B1" s="283" t="s">
        <v>56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4"/>
      <c r="N1" s="4"/>
      <c r="O1" s="4"/>
      <c r="P1" s="4"/>
      <c r="Q1" s="4"/>
    </row>
    <row r="2" spans="1:17" x14ac:dyDescent="0.25">
      <c r="A2" s="1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3"/>
    </row>
    <row r="3" spans="1:17" x14ac:dyDescent="0.25">
      <c r="A3" s="13"/>
      <c r="B3" s="286" t="s">
        <v>57</v>
      </c>
      <c r="C3" s="286"/>
      <c r="D3" s="286"/>
      <c r="E3" s="286"/>
      <c r="F3" s="285" t="s">
        <v>65</v>
      </c>
      <c r="G3" s="285"/>
      <c r="H3" s="285"/>
      <c r="I3" s="285"/>
      <c r="J3" s="285"/>
      <c r="K3" s="285"/>
      <c r="L3" s="285"/>
      <c r="M3" s="13"/>
    </row>
    <row r="4" spans="1:17" x14ac:dyDescent="0.25">
      <c r="A4" s="13"/>
      <c r="B4" s="286"/>
      <c r="C4" s="286"/>
      <c r="D4" s="286"/>
      <c r="E4" s="286"/>
      <c r="F4" s="10" t="s">
        <v>58</v>
      </c>
      <c r="G4" s="10" t="s">
        <v>59</v>
      </c>
      <c r="H4" s="10" t="s">
        <v>60</v>
      </c>
      <c r="I4" s="10" t="s">
        <v>61</v>
      </c>
      <c r="J4" s="10" t="s">
        <v>62</v>
      </c>
      <c r="K4" s="10" t="s">
        <v>63</v>
      </c>
      <c r="L4" s="10" t="s">
        <v>64</v>
      </c>
      <c r="M4" s="14"/>
      <c r="N4" s="9"/>
      <c r="O4" s="9"/>
      <c r="P4" s="9"/>
      <c r="Q4" s="9"/>
    </row>
    <row r="5" spans="1:17" x14ac:dyDescent="0.25">
      <c r="A5" s="13"/>
      <c r="B5" s="281" t="s">
        <v>76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3"/>
    </row>
    <row r="6" spans="1:17" x14ac:dyDescent="0.25">
      <c r="A6" s="13"/>
      <c r="B6" s="282" t="s">
        <v>66</v>
      </c>
      <c r="C6" s="282"/>
      <c r="D6" s="282"/>
      <c r="E6" s="282"/>
      <c r="F6" s="11" t="s">
        <v>68</v>
      </c>
      <c r="G6" s="11" t="s">
        <v>68</v>
      </c>
      <c r="H6" s="11" t="s">
        <v>72</v>
      </c>
      <c r="I6" s="11" t="s">
        <v>89</v>
      </c>
      <c r="J6" s="11" t="s">
        <v>89</v>
      </c>
      <c r="K6" s="11" t="s">
        <v>89</v>
      </c>
      <c r="L6" s="11" t="s">
        <v>89</v>
      </c>
      <c r="M6" s="13"/>
    </row>
    <row r="7" spans="1:17" ht="11.25" customHeight="1" x14ac:dyDescent="0.25">
      <c r="A7" s="13"/>
      <c r="B7" s="282" t="s">
        <v>81</v>
      </c>
      <c r="C7" s="282"/>
      <c r="D7" s="282"/>
      <c r="E7" s="282"/>
      <c r="F7" s="11" t="s">
        <v>69</v>
      </c>
      <c r="G7" s="11" t="s">
        <v>71</v>
      </c>
      <c r="H7" s="11" t="s">
        <v>73</v>
      </c>
      <c r="I7" s="11" t="s">
        <v>73</v>
      </c>
      <c r="J7" s="11"/>
      <c r="K7" s="11"/>
      <c r="L7" s="11"/>
      <c r="M7" s="13"/>
    </row>
    <row r="8" spans="1:17" ht="15" customHeight="1" x14ac:dyDescent="0.25">
      <c r="A8" s="13"/>
      <c r="B8" s="282" t="s">
        <v>80</v>
      </c>
      <c r="C8" s="282"/>
      <c r="D8" s="282"/>
      <c r="E8" s="282"/>
      <c r="F8" s="11" t="s">
        <v>70</v>
      </c>
      <c r="G8" s="11" t="s">
        <v>70</v>
      </c>
      <c r="H8" s="11" t="s">
        <v>74</v>
      </c>
      <c r="I8" s="11" t="s">
        <v>74</v>
      </c>
      <c r="J8" s="11"/>
      <c r="K8" s="11"/>
      <c r="L8" s="11"/>
      <c r="M8" s="13"/>
    </row>
    <row r="9" spans="1:17" ht="24" customHeight="1" x14ac:dyDescent="0.25">
      <c r="A9" s="13"/>
      <c r="B9" s="282" t="s">
        <v>79</v>
      </c>
      <c r="C9" s="282"/>
      <c r="D9" s="282"/>
      <c r="E9" s="282"/>
      <c r="F9" s="276" t="s">
        <v>147</v>
      </c>
      <c r="G9" s="276"/>
      <c r="H9" s="276"/>
      <c r="I9" s="276"/>
      <c r="J9" s="276"/>
      <c r="K9" s="276"/>
      <c r="L9" s="276"/>
      <c r="M9" s="13"/>
    </row>
    <row r="10" spans="1:17" ht="12.75" customHeight="1" x14ac:dyDescent="0.25">
      <c r="A10" s="13"/>
      <c r="B10" s="282" t="s">
        <v>67</v>
      </c>
      <c r="C10" s="282"/>
      <c r="D10" s="282"/>
      <c r="E10" s="282"/>
      <c r="F10" s="276" t="s">
        <v>146</v>
      </c>
      <c r="G10" s="276"/>
      <c r="H10" s="276"/>
      <c r="I10" s="276"/>
      <c r="J10" s="276"/>
      <c r="K10" s="276"/>
      <c r="L10" s="276"/>
      <c r="M10" s="13"/>
    </row>
    <row r="11" spans="1:17" x14ac:dyDescent="0.25">
      <c r="A11" s="13"/>
      <c r="B11" s="281" t="s">
        <v>75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13"/>
    </row>
    <row r="12" spans="1:17" x14ac:dyDescent="0.25">
      <c r="A12" s="13"/>
      <c r="B12" s="267" t="s">
        <v>77</v>
      </c>
      <c r="C12" s="267"/>
      <c r="D12" s="267"/>
      <c r="E12" s="267"/>
      <c r="F12" s="11" t="s">
        <v>84</v>
      </c>
      <c r="G12" s="11" t="s">
        <v>85</v>
      </c>
      <c r="H12" s="11" t="s">
        <v>86</v>
      </c>
      <c r="I12" s="11" t="s">
        <v>86</v>
      </c>
      <c r="J12" s="11" t="s">
        <v>71</v>
      </c>
      <c r="K12" s="11" t="s">
        <v>71</v>
      </c>
      <c r="L12" s="11" t="s">
        <v>88</v>
      </c>
      <c r="M12" s="13"/>
    </row>
    <row r="13" spans="1:17" x14ac:dyDescent="0.25">
      <c r="A13" s="13"/>
      <c r="B13" s="267" t="s">
        <v>82</v>
      </c>
      <c r="C13" s="267"/>
      <c r="D13" s="267"/>
      <c r="E13" s="267"/>
      <c r="F13" s="11" t="s">
        <v>68</v>
      </c>
      <c r="G13" s="11" t="s">
        <v>68</v>
      </c>
      <c r="H13" s="11" t="s">
        <v>87</v>
      </c>
      <c r="I13" s="11" t="s">
        <v>87</v>
      </c>
      <c r="J13" s="11" t="s">
        <v>89</v>
      </c>
      <c r="K13" s="11" t="s">
        <v>89</v>
      </c>
      <c r="L13" s="11" t="s">
        <v>89</v>
      </c>
      <c r="M13" s="13"/>
    </row>
    <row r="14" spans="1:17" ht="27" customHeight="1" x14ac:dyDescent="0.25">
      <c r="A14" s="13"/>
      <c r="B14" s="282" t="s">
        <v>78</v>
      </c>
      <c r="C14" s="282"/>
      <c r="D14" s="282"/>
      <c r="E14" s="282"/>
      <c r="F14" s="271" t="s">
        <v>145</v>
      </c>
      <c r="G14" s="272"/>
      <c r="H14" s="272"/>
      <c r="I14" s="272"/>
      <c r="J14" s="272"/>
      <c r="K14" s="272"/>
      <c r="L14" s="273"/>
      <c r="M14" s="13"/>
    </row>
    <row r="15" spans="1:17" x14ac:dyDescent="0.25">
      <c r="A15" s="13"/>
      <c r="B15" s="267" t="s">
        <v>83</v>
      </c>
      <c r="C15" s="267"/>
      <c r="D15" s="267"/>
      <c r="E15" s="267"/>
      <c r="F15" s="271" t="s">
        <v>140</v>
      </c>
      <c r="G15" s="272"/>
      <c r="H15" s="272"/>
      <c r="I15" s="272"/>
      <c r="J15" s="272"/>
      <c r="K15" s="272"/>
      <c r="L15" s="273"/>
      <c r="M15" s="13"/>
    </row>
    <row r="16" spans="1:17" x14ac:dyDescent="0.25">
      <c r="A16" s="13"/>
      <c r="B16" s="278" t="s">
        <v>90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80"/>
      <c r="M16" s="13"/>
    </row>
    <row r="17" spans="1:13" x14ac:dyDescent="0.25">
      <c r="A17" s="13"/>
      <c r="B17" s="267" t="s">
        <v>92</v>
      </c>
      <c r="C17" s="267"/>
      <c r="D17" s="267"/>
      <c r="E17" s="267"/>
      <c r="F17" s="11" t="s">
        <v>91</v>
      </c>
      <c r="G17" s="11" t="s">
        <v>89</v>
      </c>
      <c r="H17" s="11" t="s">
        <v>94</v>
      </c>
      <c r="I17" s="11" t="s">
        <v>94</v>
      </c>
      <c r="J17" s="11" t="s">
        <v>88</v>
      </c>
      <c r="K17" s="11" t="s">
        <v>95</v>
      </c>
      <c r="L17" s="11" t="s">
        <v>95</v>
      </c>
      <c r="M17" s="13"/>
    </row>
    <row r="18" spans="1:13" x14ac:dyDescent="0.25">
      <c r="A18" s="13"/>
      <c r="B18" s="267" t="s">
        <v>93</v>
      </c>
      <c r="C18" s="267"/>
      <c r="D18" s="267"/>
      <c r="E18" s="267"/>
      <c r="F18" s="11" t="s">
        <v>91</v>
      </c>
      <c r="G18" s="271" t="s">
        <v>148</v>
      </c>
      <c r="H18" s="272"/>
      <c r="I18" s="272"/>
      <c r="J18" s="272"/>
      <c r="K18" s="272"/>
      <c r="L18" s="273"/>
      <c r="M18" s="13"/>
    </row>
    <row r="19" spans="1:13" ht="33" customHeight="1" x14ac:dyDescent="0.25">
      <c r="A19" s="13"/>
      <c r="B19" s="268" t="s">
        <v>97</v>
      </c>
      <c r="C19" s="269"/>
      <c r="D19" s="269"/>
      <c r="E19" s="270"/>
      <c r="F19" s="11" t="s">
        <v>91</v>
      </c>
      <c r="G19" s="11" t="s">
        <v>89</v>
      </c>
      <c r="H19" s="11" t="s">
        <v>89</v>
      </c>
      <c r="I19" s="11" t="s">
        <v>89</v>
      </c>
      <c r="J19" s="11" t="s">
        <v>96</v>
      </c>
      <c r="K19" s="11" t="s">
        <v>96</v>
      </c>
      <c r="L19" s="11" t="s">
        <v>96</v>
      </c>
      <c r="M19" s="13"/>
    </row>
    <row r="20" spans="1:13" x14ac:dyDescent="0.25">
      <c r="A20" s="13"/>
      <c r="B20" s="267" t="s">
        <v>98</v>
      </c>
      <c r="C20" s="267"/>
      <c r="D20" s="267"/>
      <c r="E20" s="267"/>
      <c r="F20" s="11" t="s">
        <v>91</v>
      </c>
      <c r="G20" s="271" t="s">
        <v>99</v>
      </c>
      <c r="H20" s="272"/>
      <c r="I20" s="272"/>
      <c r="J20" s="272"/>
      <c r="K20" s="272"/>
      <c r="L20" s="273"/>
      <c r="M20" s="13"/>
    </row>
    <row r="21" spans="1:13" x14ac:dyDescent="0.25">
      <c r="A21" s="13"/>
      <c r="B21" s="278" t="s">
        <v>100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80"/>
      <c r="M21" s="13"/>
    </row>
    <row r="22" spans="1:13" ht="27.75" customHeight="1" x14ac:dyDescent="0.25">
      <c r="A22" s="13"/>
      <c r="B22" s="268" t="s">
        <v>101</v>
      </c>
      <c r="C22" s="269"/>
      <c r="D22" s="269"/>
      <c r="E22" s="270"/>
      <c r="F22" s="11" t="s">
        <v>91</v>
      </c>
      <c r="G22" s="11" t="s">
        <v>106</v>
      </c>
      <c r="H22" s="11" t="s">
        <v>107</v>
      </c>
      <c r="I22" s="11" t="s">
        <v>107</v>
      </c>
      <c r="J22" s="11" t="s">
        <v>70</v>
      </c>
      <c r="K22" s="11" t="s">
        <v>89</v>
      </c>
      <c r="L22" s="11" t="s">
        <v>94</v>
      </c>
      <c r="M22" s="13"/>
    </row>
    <row r="23" spans="1:13" ht="27" customHeight="1" x14ac:dyDescent="0.25">
      <c r="A23" s="13"/>
      <c r="B23" s="268" t="s">
        <v>102</v>
      </c>
      <c r="C23" s="269"/>
      <c r="D23" s="269"/>
      <c r="E23" s="270"/>
      <c r="F23" s="11" t="s">
        <v>71</v>
      </c>
      <c r="G23" s="11" t="s">
        <v>71</v>
      </c>
      <c r="H23" s="11" t="s">
        <v>71</v>
      </c>
      <c r="I23" s="11" t="s">
        <v>88</v>
      </c>
      <c r="J23" s="11" t="s">
        <v>88</v>
      </c>
      <c r="K23" s="11" t="s">
        <v>108</v>
      </c>
      <c r="L23" s="11" t="s">
        <v>108</v>
      </c>
      <c r="M23" s="13"/>
    </row>
    <row r="24" spans="1:13" ht="25.5" customHeight="1" x14ac:dyDescent="0.25">
      <c r="A24" s="13"/>
      <c r="B24" s="268" t="s">
        <v>103</v>
      </c>
      <c r="C24" s="269"/>
      <c r="D24" s="269"/>
      <c r="E24" s="270"/>
      <c r="F24" s="11" t="s">
        <v>68</v>
      </c>
      <c r="G24" s="11" t="s">
        <v>89</v>
      </c>
      <c r="H24" s="11" t="s">
        <v>89</v>
      </c>
      <c r="I24" s="11" t="s">
        <v>86</v>
      </c>
      <c r="J24" s="11" t="s">
        <v>86</v>
      </c>
      <c r="K24" s="11" t="s">
        <v>94</v>
      </c>
      <c r="L24" s="11" t="s">
        <v>94</v>
      </c>
      <c r="M24" s="13"/>
    </row>
    <row r="25" spans="1:13" ht="20.25" customHeight="1" x14ac:dyDescent="0.25">
      <c r="A25" s="13"/>
      <c r="B25" s="268" t="s">
        <v>104</v>
      </c>
      <c r="C25" s="269"/>
      <c r="D25" s="269"/>
      <c r="E25" s="270"/>
      <c r="F25" s="271" t="s">
        <v>109</v>
      </c>
      <c r="G25" s="272"/>
      <c r="H25" s="272"/>
      <c r="I25" s="272"/>
      <c r="J25" s="272"/>
      <c r="K25" s="272"/>
      <c r="L25" s="273"/>
      <c r="M25" s="13"/>
    </row>
    <row r="26" spans="1:13" ht="24" customHeight="1" x14ac:dyDescent="0.25">
      <c r="A26" s="13"/>
      <c r="B26" s="268" t="s">
        <v>105</v>
      </c>
      <c r="C26" s="269"/>
      <c r="D26" s="269"/>
      <c r="E26" s="270"/>
      <c r="F26" s="11" t="s">
        <v>110</v>
      </c>
      <c r="G26" s="11" t="s">
        <v>110</v>
      </c>
      <c r="H26" s="11" t="s">
        <v>110</v>
      </c>
      <c r="I26" s="11" t="s">
        <v>85</v>
      </c>
      <c r="J26" s="11" t="s">
        <v>94</v>
      </c>
      <c r="K26" s="11" t="s">
        <v>94</v>
      </c>
      <c r="L26" s="11" t="s">
        <v>94</v>
      </c>
      <c r="M26" s="13"/>
    </row>
    <row r="27" spans="1:13" x14ac:dyDescent="0.25">
      <c r="A27" s="13"/>
      <c r="B27" s="278" t="s">
        <v>111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3"/>
    </row>
    <row r="28" spans="1:13" x14ac:dyDescent="0.25">
      <c r="A28" s="13"/>
      <c r="B28" s="267" t="s">
        <v>112</v>
      </c>
      <c r="C28" s="267"/>
      <c r="D28" s="267"/>
      <c r="E28" s="267"/>
      <c r="F28" s="11" t="s">
        <v>89</v>
      </c>
      <c r="G28" s="11" t="s">
        <v>89</v>
      </c>
      <c r="H28" s="11" t="s">
        <v>115</v>
      </c>
      <c r="I28" s="11" t="s">
        <v>116</v>
      </c>
      <c r="J28" s="11" t="s">
        <v>117</v>
      </c>
      <c r="K28" s="11" t="s">
        <v>117</v>
      </c>
      <c r="L28" s="11" t="s">
        <v>88</v>
      </c>
      <c r="M28" s="13"/>
    </row>
    <row r="29" spans="1:13" x14ac:dyDescent="0.25">
      <c r="A29" s="13"/>
      <c r="B29" s="267" t="s">
        <v>113</v>
      </c>
      <c r="C29" s="267"/>
      <c r="D29" s="267"/>
      <c r="E29" s="267"/>
      <c r="F29" s="271" t="s">
        <v>114</v>
      </c>
      <c r="G29" s="272"/>
      <c r="H29" s="272"/>
      <c r="I29" s="272"/>
      <c r="J29" s="272"/>
      <c r="K29" s="272"/>
      <c r="L29" s="273"/>
      <c r="M29" s="13"/>
    </row>
    <row r="30" spans="1:13" x14ac:dyDescent="0.25">
      <c r="A30" s="13"/>
      <c r="B30" s="278" t="s">
        <v>118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/>
      <c r="M30" s="13"/>
    </row>
    <row r="31" spans="1:13" x14ac:dyDescent="0.25">
      <c r="A31" s="13"/>
      <c r="B31" s="268" t="s">
        <v>119</v>
      </c>
      <c r="C31" s="269"/>
      <c r="D31" s="269"/>
      <c r="E31" s="270"/>
      <c r="F31" s="11" t="s">
        <v>68</v>
      </c>
      <c r="G31" s="11" t="s">
        <v>72</v>
      </c>
      <c r="H31" s="11" t="s">
        <v>89</v>
      </c>
      <c r="I31" s="11" t="s">
        <v>74</v>
      </c>
      <c r="J31" s="11" t="s">
        <v>94</v>
      </c>
      <c r="K31" s="11" t="s">
        <v>86</v>
      </c>
      <c r="L31" s="11" t="s">
        <v>86</v>
      </c>
      <c r="M31" s="13"/>
    </row>
    <row r="32" spans="1:13" ht="25.5" customHeight="1" x14ac:dyDescent="0.25">
      <c r="A32" s="13"/>
      <c r="B32" s="268" t="s">
        <v>120</v>
      </c>
      <c r="C32" s="269"/>
      <c r="D32" s="269"/>
      <c r="E32" s="270"/>
      <c r="F32" s="271" t="s">
        <v>109</v>
      </c>
      <c r="G32" s="272"/>
      <c r="H32" s="272"/>
      <c r="I32" s="272"/>
      <c r="J32" s="272"/>
      <c r="K32" s="272"/>
      <c r="L32" s="273"/>
      <c r="M32" s="13"/>
    </row>
    <row r="33" spans="1:13" ht="22.5" customHeight="1" x14ac:dyDescent="0.25">
      <c r="A33" s="13"/>
      <c r="B33" s="268" t="s">
        <v>121</v>
      </c>
      <c r="C33" s="269"/>
      <c r="D33" s="269"/>
      <c r="E33" s="270"/>
      <c r="F33" s="271" t="s">
        <v>123</v>
      </c>
      <c r="G33" s="272"/>
      <c r="H33" s="272"/>
      <c r="I33" s="272"/>
      <c r="J33" s="272"/>
      <c r="K33" s="272"/>
      <c r="L33" s="273"/>
      <c r="M33" s="13"/>
    </row>
    <row r="34" spans="1:13" ht="12.75" customHeight="1" x14ac:dyDescent="0.25">
      <c r="A34" s="13"/>
      <c r="B34" s="268" t="s">
        <v>122</v>
      </c>
      <c r="C34" s="269"/>
      <c r="D34" s="269"/>
      <c r="E34" s="270"/>
      <c r="F34" s="271" t="s">
        <v>142</v>
      </c>
      <c r="G34" s="272"/>
      <c r="H34" s="272"/>
      <c r="I34" s="272"/>
      <c r="J34" s="272"/>
      <c r="K34" s="272"/>
      <c r="L34" s="273"/>
      <c r="M34" s="13"/>
    </row>
    <row r="35" spans="1:13" x14ac:dyDescent="0.25">
      <c r="A35" s="13"/>
      <c r="B35" s="278" t="s">
        <v>124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80"/>
      <c r="M35" s="13"/>
    </row>
    <row r="36" spans="1:13" x14ac:dyDescent="0.25">
      <c r="A36" s="13"/>
      <c r="B36" s="268" t="s">
        <v>125</v>
      </c>
      <c r="C36" s="269"/>
      <c r="D36" s="269"/>
      <c r="E36" s="270"/>
      <c r="F36" s="11" t="s">
        <v>72</v>
      </c>
      <c r="G36" s="11" t="s">
        <v>84</v>
      </c>
      <c r="H36" s="11" t="s">
        <v>129</v>
      </c>
      <c r="I36" s="11" t="s">
        <v>130</v>
      </c>
      <c r="J36" s="11" t="s">
        <v>131</v>
      </c>
      <c r="K36" s="11" t="s">
        <v>132</v>
      </c>
      <c r="L36" s="11" t="s">
        <v>132</v>
      </c>
      <c r="M36" s="13"/>
    </row>
    <row r="37" spans="1:13" ht="26.25" customHeight="1" x14ac:dyDescent="0.25">
      <c r="A37" s="13"/>
      <c r="B37" s="268" t="s">
        <v>126</v>
      </c>
      <c r="C37" s="269"/>
      <c r="D37" s="269"/>
      <c r="E37" s="270"/>
      <c r="F37" s="276" t="s">
        <v>143</v>
      </c>
      <c r="G37" s="276"/>
      <c r="H37" s="276"/>
      <c r="I37" s="276"/>
      <c r="J37" s="276"/>
      <c r="K37" s="276"/>
      <c r="L37" s="276"/>
      <c r="M37" s="13"/>
    </row>
    <row r="38" spans="1:13" ht="26.25" customHeight="1" x14ac:dyDescent="0.25">
      <c r="A38" s="13"/>
      <c r="B38" s="268" t="s">
        <v>127</v>
      </c>
      <c r="C38" s="269"/>
      <c r="D38" s="269"/>
      <c r="E38" s="270"/>
      <c r="F38" s="276" t="s">
        <v>144</v>
      </c>
      <c r="G38" s="276"/>
      <c r="H38" s="276"/>
      <c r="I38" s="276"/>
      <c r="J38" s="276"/>
      <c r="K38" s="276"/>
      <c r="L38" s="276"/>
      <c r="M38" s="13"/>
    </row>
    <row r="39" spans="1:13" ht="31.5" customHeight="1" x14ac:dyDescent="0.25">
      <c r="A39" s="13"/>
      <c r="B39" s="268" t="s">
        <v>128</v>
      </c>
      <c r="C39" s="269"/>
      <c r="D39" s="269"/>
      <c r="E39" s="270"/>
      <c r="F39" s="276" t="s">
        <v>144</v>
      </c>
      <c r="G39" s="276"/>
      <c r="H39" s="276"/>
      <c r="I39" s="276"/>
      <c r="J39" s="276"/>
      <c r="K39" s="276"/>
      <c r="L39" s="276"/>
      <c r="M39" s="13"/>
    </row>
    <row r="40" spans="1:13" x14ac:dyDescent="0.25">
      <c r="A40" s="13"/>
      <c r="B40" s="278" t="s">
        <v>133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13"/>
    </row>
    <row r="41" spans="1:13" x14ac:dyDescent="0.25">
      <c r="A41" s="13"/>
      <c r="B41" s="268" t="s">
        <v>134</v>
      </c>
      <c r="C41" s="269"/>
      <c r="D41" s="269"/>
      <c r="E41" s="270"/>
      <c r="F41" s="274" t="s">
        <v>136</v>
      </c>
      <c r="G41" s="277"/>
      <c r="H41" s="277"/>
      <c r="I41" s="275"/>
      <c r="J41" s="274" t="s">
        <v>137</v>
      </c>
      <c r="K41" s="277"/>
      <c r="L41" s="275"/>
      <c r="M41" s="13"/>
    </row>
    <row r="42" spans="1:13" ht="27.75" customHeight="1" x14ac:dyDescent="0.25">
      <c r="A42" s="13"/>
      <c r="B42" s="268" t="s">
        <v>135</v>
      </c>
      <c r="C42" s="269"/>
      <c r="D42" s="269"/>
      <c r="E42" s="270"/>
      <c r="F42" s="274" t="s">
        <v>140</v>
      </c>
      <c r="G42" s="275"/>
      <c r="H42" s="274" t="s">
        <v>141</v>
      </c>
      <c r="I42" s="275"/>
      <c r="J42" s="12" t="s">
        <v>138</v>
      </c>
      <c r="K42" s="12" t="s">
        <v>139</v>
      </c>
      <c r="L42" s="12" t="s">
        <v>139</v>
      </c>
      <c r="M42" s="13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</sheetData>
  <mergeCells count="60">
    <mergeCell ref="B1:L1"/>
    <mergeCell ref="B2:L2"/>
    <mergeCell ref="B9:E9"/>
    <mergeCell ref="B10:E10"/>
    <mergeCell ref="B5:L5"/>
    <mergeCell ref="B6:E6"/>
    <mergeCell ref="B7:E7"/>
    <mergeCell ref="B8:E8"/>
    <mergeCell ref="F3:L3"/>
    <mergeCell ref="B3:E4"/>
    <mergeCell ref="F9:L9"/>
    <mergeCell ref="F10:L10"/>
    <mergeCell ref="B12:E12"/>
    <mergeCell ref="B11:L11"/>
    <mergeCell ref="B13:E13"/>
    <mergeCell ref="B24:E24"/>
    <mergeCell ref="B25:E25"/>
    <mergeCell ref="B22:E22"/>
    <mergeCell ref="B23:E23"/>
    <mergeCell ref="B14:E14"/>
    <mergeCell ref="B15:E15"/>
    <mergeCell ref="B21:L21"/>
    <mergeCell ref="F14:L14"/>
    <mergeCell ref="F15:L15"/>
    <mergeCell ref="G18:L18"/>
    <mergeCell ref="G20:L20"/>
    <mergeCell ref="B16:L16"/>
    <mergeCell ref="B17:E17"/>
    <mergeCell ref="B34:E34"/>
    <mergeCell ref="B26:E26"/>
    <mergeCell ref="F29:L29"/>
    <mergeCell ref="B42:E42"/>
    <mergeCell ref="B39:E39"/>
    <mergeCell ref="B38:E38"/>
    <mergeCell ref="B41:E41"/>
    <mergeCell ref="B27:L27"/>
    <mergeCell ref="B30:L30"/>
    <mergeCell ref="B35:L35"/>
    <mergeCell ref="F33:L33"/>
    <mergeCell ref="B33:E33"/>
    <mergeCell ref="B36:E36"/>
    <mergeCell ref="B37:E37"/>
    <mergeCell ref="B29:E29"/>
    <mergeCell ref="B32:E32"/>
    <mergeCell ref="B18:E18"/>
    <mergeCell ref="B19:E19"/>
    <mergeCell ref="B20:E20"/>
    <mergeCell ref="F25:L25"/>
    <mergeCell ref="F42:G42"/>
    <mergeCell ref="H42:I42"/>
    <mergeCell ref="F37:L37"/>
    <mergeCell ref="F38:L38"/>
    <mergeCell ref="F39:L39"/>
    <mergeCell ref="F41:I41"/>
    <mergeCell ref="J41:L41"/>
    <mergeCell ref="B40:L40"/>
    <mergeCell ref="B28:E28"/>
    <mergeCell ref="F32:L32"/>
    <mergeCell ref="F34:L34"/>
    <mergeCell ref="B31:E31"/>
  </mergeCells>
  <phoneticPr fontId="4" type="noConversion"/>
  <pageMargins left="0.75" right="0.75" top="1" bottom="1" header="0.5" footer="0.5"/>
  <pageSetup paperSize="9" scale="78" orientation="portrait" verticalDpi="0" r:id="rId1"/>
  <headerFooter alignWithMargins="0"/>
  <ignoredErrors>
    <ignoredError sqref="J19:L19 K17:L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B12" sqref="B12"/>
    </sheetView>
  </sheetViews>
  <sheetFormatPr defaultRowHeight="13.2" x14ac:dyDescent="0.25"/>
  <cols>
    <col min="1" max="1" width="40.77734375" style="107" customWidth="1"/>
    <col min="2" max="2" width="29.88671875" style="109" customWidth="1"/>
    <col min="3" max="3" width="13.33203125" style="109" customWidth="1"/>
    <col min="4" max="4" width="9.88671875" style="109" customWidth="1"/>
    <col min="5" max="5" width="13.33203125" style="109" customWidth="1"/>
    <col min="6" max="6" width="10.6640625" style="109" customWidth="1"/>
    <col min="7" max="7" width="15.5546875" style="109" customWidth="1"/>
    <col min="8" max="16384" width="8.88671875" style="109"/>
  </cols>
  <sheetData>
    <row r="1" spans="1:8" ht="46.2" customHeight="1" thickBot="1" x14ac:dyDescent="0.3">
      <c r="A1" s="111" t="s">
        <v>265</v>
      </c>
      <c r="B1" s="111"/>
      <c r="C1" s="111"/>
      <c r="D1" s="111"/>
      <c r="E1" s="111"/>
      <c r="F1" s="111"/>
      <c r="G1" s="111"/>
      <c r="H1" s="108"/>
    </row>
    <row r="2" spans="1:8" ht="46.2" customHeight="1" thickBot="1" x14ac:dyDescent="0.3">
      <c r="A2" s="324" t="s">
        <v>266</v>
      </c>
      <c r="B2" s="325"/>
      <c r="C2" s="287"/>
      <c r="D2" s="289"/>
      <c r="E2" s="289"/>
      <c r="F2" s="289"/>
      <c r="G2" s="288"/>
      <c r="H2" s="108"/>
    </row>
    <row r="3" spans="1:8" ht="46.2" customHeight="1" thickBot="1" x14ac:dyDescent="0.3">
      <c r="A3" s="324" t="s">
        <v>268</v>
      </c>
      <c r="B3" s="325"/>
      <c r="C3" s="287"/>
      <c r="D3" s="289"/>
      <c r="E3" s="289"/>
      <c r="F3" s="289"/>
      <c r="G3" s="288"/>
      <c r="H3" s="108"/>
    </row>
    <row r="4" spans="1:8" ht="63.6" customHeight="1" thickBot="1" x14ac:dyDescent="0.3">
      <c r="A4" s="324" t="s">
        <v>263</v>
      </c>
      <c r="B4" s="325"/>
      <c r="C4" s="290"/>
      <c r="D4" s="290"/>
      <c r="E4" s="290"/>
      <c r="F4" s="290"/>
      <c r="G4" s="290"/>
      <c r="H4" s="110"/>
    </row>
    <row r="5" spans="1:8" ht="60" customHeight="1" thickBot="1" x14ac:dyDescent="0.3">
      <c r="A5" s="324" t="s">
        <v>264</v>
      </c>
      <c r="B5" s="325"/>
      <c r="C5" s="290"/>
      <c r="D5" s="290"/>
      <c r="E5" s="290"/>
      <c r="F5" s="290"/>
      <c r="G5" s="290"/>
      <c r="H5" s="110"/>
    </row>
    <row r="6" spans="1:8" ht="57.6" customHeight="1" thickBot="1" x14ac:dyDescent="0.3">
      <c r="A6" s="324" t="s">
        <v>239</v>
      </c>
      <c r="B6" s="325"/>
      <c r="C6" s="290"/>
      <c r="D6" s="290"/>
      <c r="E6" s="290"/>
      <c r="F6" s="290"/>
      <c r="G6" s="290"/>
      <c r="H6" s="110"/>
    </row>
    <row r="7" spans="1:8" ht="55.8" customHeight="1" thickBot="1" x14ac:dyDescent="0.3">
      <c r="A7" s="324" t="s">
        <v>267</v>
      </c>
      <c r="B7" s="325"/>
      <c r="C7" s="290"/>
      <c r="D7" s="290"/>
      <c r="E7" s="290"/>
      <c r="F7" s="290"/>
      <c r="G7" s="290"/>
      <c r="H7" s="110"/>
    </row>
  </sheetData>
  <sheetProtection password="C587" sheet="1" objects="1" scenarios="1"/>
  <mergeCells count="13">
    <mergeCell ref="A1:G1"/>
    <mergeCell ref="A4:B4"/>
    <mergeCell ref="C4:G4"/>
    <mergeCell ref="A2:B2"/>
    <mergeCell ref="C2:G2"/>
    <mergeCell ref="A3:B3"/>
    <mergeCell ref="C3:G3"/>
    <mergeCell ref="A5:B5"/>
    <mergeCell ref="C5:G5"/>
    <mergeCell ref="A6:B6"/>
    <mergeCell ref="C6:G6"/>
    <mergeCell ref="A7:B7"/>
    <mergeCell ref="C7:G7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3.2" x14ac:dyDescent="0.25"/>
  <cols>
    <col min="1" max="1" width="22.88671875" customWidth="1"/>
  </cols>
  <sheetData>
    <row r="1" spans="1:1" x14ac:dyDescent="0.25">
      <c r="A1" s="15" t="s">
        <v>153</v>
      </c>
    </row>
    <row r="2" spans="1:1" x14ac:dyDescent="0.25">
      <c r="A2" s="15" t="s">
        <v>155</v>
      </c>
    </row>
    <row r="3" spans="1:1" x14ac:dyDescent="0.25">
      <c r="A3" s="15" t="s">
        <v>156</v>
      </c>
    </row>
    <row r="4" spans="1:1" x14ac:dyDescent="0.25">
      <c r="A4" s="15" t="s">
        <v>157</v>
      </c>
    </row>
    <row r="5" spans="1:1" x14ac:dyDescent="0.25">
      <c r="A5" s="15" t="s">
        <v>158</v>
      </c>
    </row>
    <row r="6" spans="1:1" x14ac:dyDescent="0.25">
      <c r="A6" s="15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zoomScale="50" zoomScaleNormal="50" workbookViewId="0">
      <selection activeCell="A5" sqref="A5"/>
    </sheetView>
  </sheetViews>
  <sheetFormatPr defaultRowHeight="13.2" x14ac:dyDescent="0.25"/>
  <cols>
    <col min="1" max="1" width="23.33203125" customWidth="1"/>
    <col min="2" max="2" width="18.33203125" customWidth="1"/>
    <col min="3" max="3" width="7.6640625" customWidth="1"/>
    <col min="4" max="4" width="10.6640625" customWidth="1"/>
    <col min="5" max="5" width="9.109375" customWidth="1"/>
    <col min="6" max="6" width="11.6640625" customWidth="1"/>
    <col min="7" max="7" width="16.44140625" customWidth="1"/>
    <col min="8" max="8" width="13.109375" customWidth="1"/>
    <col min="9" max="9" width="13" customWidth="1"/>
    <col min="10" max="10" width="21.33203125" style="96" customWidth="1"/>
    <col min="11" max="11" width="12.33203125" customWidth="1"/>
    <col min="12" max="12" width="40.44140625" style="96" customWidth="1"/>
    <col min="13" max="13" width="25.33203125" style="98" customWidth="1"/>
    <col min="14" max="14" width="25.88671875" style="98" customWidth="1"/>
  </cols>
  <sheetData>
    <row r="1" spans="1:14" ht="35.25" customHeight="1" thickBot="1" x14ac:dyDescent="0.3">
      <c r="A1" s="112" t="s">
        <v>204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30" customHeight="1" thickBot="1" x14ac:dyDescent="0.3">
      <c r="A2" s="113" t="s">
        <v>2</v>
      </c>
      <c r="B2" s="117" t="s">
        <v>232</v>
      </c>
      <c r="C2" s="117"/>
      <c r="D2" s="117"/>
      <c r="E2" s="117"/>
      <c r="F2" s="117"/>
      <c r="G2" s="117"/>
      <c r="H2" s="113" t="s">
        <v>34</v>
      </c>
      <c r="I2" s="113"/>
      <c r="J2" s="114" t="s">
        <v>27</v>
      </c>
      <c r="K2" s="113" t="s">
        <v>233</v>
      </c>
      <c r="L2" s="114" t="s">
        <v>3</v>
      </c>
      <c r="M2" s="114" t="s">
        <v>4</v>
      </c>
      <c r="N2" s="114" t="s">
        <v>5</v>
      </c>
    </row>
    <row r="3" spans="1:14" ht="23.4" customHeight="1" thickBot="1" x14ac:dyDescent="0.3">
      <c r="A3" s="113"/>
      <c r="B3" s="117" t="s">
        <v>7</v>
      </c>
      <c r="C3" s="117"/>
      <c r="D3" s="117"/>
      <c r="E3" s="117"/>
      <c r="F3" s="117" t="s">
        <v>20</v>
      </c>
      <c r="G3" s="113" t="s">
        <v>21</v>
      </c>
      <c r="H3" s="113"/>
      <c r="I3" s="113"/>
      <c r="J3" s="115"/>
      <c r="K3" s="113"/>
      <c r="L3" s="115"/>
      <c r="M3" s="115"/>
      <c r="N3" s="115"/>
    </row>
    <row r="4" spans="1:14" ht="49.2" customHeight="1" thickBot="1" x14ac:dyDescent="0.3">
      <c r="A4" s="113"/>
      <c r="B4" s="20" t="s">
        <v>182</v>
      </c>
      <c r="C4" s="21" t="s">
        <v>174</v>
      </c>
      <c r="D4" s="21" t="s">
        <v>175</v>
      </c>
      <c r="E4" s="21" t="s">
        <v>176</v>
      </c>
      <c r="F4" s="117"/>
      <c r="G4" s="113"/>
      <c r="H4" s="22" t="s">
        <v>30</v>
      </c>
      <c r="I4" s="22" t="s">
        <v>31</v>
      </c>
      <c r="J4" s="116"/>
      <c r="K4" s="113"/>
      <c r="L4" s="116"/>
      <c r="M4" s="116"/>
      <c r="N4" s="116"/>
    </row>
    <row r="5" spans="1:14" ht="15.6" x14ac:dyDescent="0.25">
      <c r="A5" s="291"/>
      <c r="B5" s="292"/>
      <c r="C5" s="292"/>
      <c r="D5" s="292"/>
      <c r="E5" s="292"/>
      <c r="F5" s="292"/>
      <c r="G5" s="292"/>
      <c r="H5" s="292"/>
      <c r="I5" s="292"/>
      <c r="J5" s="293"/>
      <c r="K5" s="292"/>
      <c r="L5" s="294"/>
      <c r="M5" s="293"/>
      <c r="N5" s="293"/>
    </row>
    <row r="6" spans="1:14" ht="15.6" x14ac:dyDescent="0.25">
      <c r="A6" s="295"/>
      <c r="B6" s="296"/>
      <c r="C6" s="296"/>
      <c r="D6" s="296"/>
      <c r="E6" s="296"/>
      <c r="F6" s="292"/>
      <c r="G6" s="292"/>
      <c r="H6" s="292"/>
      <c r="I6" s="292"/>
      <c r="J6" s="297"/>
      <c r="K6" s="296"/>
      <c r="L6" s="298"/>
      <c r="M6" s="297"/>
      <c r="N6" s="297"/>
    </row>
    <row r="7" spans="1:14" ht="15.6" x14ac:dyDescent="0.25">
      <c r="A7" s="295"/>
      <c r="B7" s="296"/>
      <c r="C7" s="296"/>
      <c r="D7" s="296"/>
      <c r="E7" s="296"/>
      <c r="F7" s="292"/>
      <c r="G7" s="292"/>
      <c r="H7" s="292"/>
      <c r="I7" s="292"/>
      <c r="J7" s="297"/>
      <c r="K7" s="296"/>
      <c r="L7" s="298"/>
      <c r="M7" s="297"/>
      <c r="N7" s="297"/>
    </row>
    <row r="8" spans="1:14" ht="15.6" x14ac:dyDescent="0.25">
      <c r="A8" s="295"/>
      <c r="B8" s="296"/>
      <c r="C8" s="296"/>
      <c r="D8" s="296"/>
      <c r="E8" s="296"/>
      <c r="F8" s="292"/>
      <c r="G8" s="292"/>
      <c r="H8" s="292"/>
      <c r="I8" s="292"/>
      <c r="J8" s="297"/>
      <c r="K8" s="296"/>
      <c r="L8" s="298"/>
      <c r="M8" s="297"/>
      <c r="N8" s="297"/>
    </row>
    <row r="9" spans="1:14" ht="15.6" x14ac:dyDescent="0.25">
      <c r="A9" s="295"/>
      <c r="B9" s="296"/>
      <c r="C9" s="296"/>
      <c r="D9" s="296"/>
      <c r="E9" s="296"/>
      <c r="F9" s="292"/>
      <c r="G9" s="292"/>
      <c r="H9" s="292"/>
      <c r="I9" s="292"/>
      <c r="J9" s="297"/>
      <c r="K9" s="296"/>
      <c r="L9" s="298"/>
      <c r="M9" s="297"/>
      <c r="N9" s="297"/>
    </row>
    <row r="10" spans="1:14" ht="15.6" x14ac:dyDescent="0.25">
      <c r="A10" s="295"/>
      <c r="B10" s="296"/>
      <c r="C10" s="296"/>
      <c r="D10" s="296"/>
      <c r="E10" s="296"/>
      <c r="F10" s="292"/>
      <c r="G10" s="292"/>
      <c r="H10" s="292"/>
      <c r="I10" s="292"/>
      <c r="J10" s="297"/>
      <c r="K10" s="296"/>
      <c r="L10" s="298"/>
      <c r="M10" s="297"/>
      <c r="N10" s="297"/>
    </row>
    <row r="11" spans="1:14" ht="15.6" x14ac:dyDescent="0.25">
      <c r="A11" s="296"/>
      <c r="B11" s="296"/>
      <c r="C11" s="296"/>
      <c r="D11" s="296"/>
      <c r="E11" s="296"/>
      <c r="F11" s="296"/>
      <c r="G11" s="296"/>
      <c r="H11" s="296"/>
      <c r="I11" s="296"/>
      <c r="J11" s="297"/>
      <c r="K11" s="299"/>
      <c r="L11" s="298"/>
      <c r="M11" s="297"/>
      <c r="N11" s="297"/>
    </row>
    <row r="12" spans="1:14" ht="15.6" x14ac:dyDescent="0.25">
      <c r="A12" s="296"/>
      <c r="B12" s="296"/>
      <c r="C12" s="296"/>
      <c r="D12" s="296"/>
      <c r="E12" s="296"/>
      <c r="F12" s="296"/>
      <c r="G12" s="296"/>
      <c r="H12" s="296"/>
      <c r="I12" s="296"/>
      <c r="J12" s="297"/>
      <c r="K12" s="296"/>
      <c r="L12" s="298"/>
      <c r="M12" s="297"/>
      <c r="N12" s="297"/>
    </row>
    <row r="13" spans="1:14" ht="15.6" x14ac:dyDescent="0.25">
      <c r="A13" s="296"/>
      <c r="B13" s="296"/>
      <c r="C13" s="296"/>
      <c r="D13" s="296"/>
      <c r="E13" s="296"/>
      <c r="F13" s="296"/>
      <c r="G13" s="296"/>
      <c r="H13" s="296"/>
      <c r="I13" s="296"/>
      <c r="J13" s="297"/>
      <c r="K13" s="296"/>
      <c r="L13" s="298"/>
      <c r="M13" s="297"/>
      <c r="N13" s="297"/>
    </row>
    <row r="14" spans="1:14" ht="15.6" x14ac:dyDescent="0.25">
      <c r="A14" s="296"/>
      <c r="B14" s="296"/>
      <c r="C14" s="296"/>
      <c r="D14" s="296"/>
      <c r="E14" s="296"/>
      <c r="F14" s="296"/>
      <c r="G14" s="296"/>
      <c r="H14" s="296"/>
      <c r="I14" s="296"/>
      <c r="J14" s="297"/>
      <c r="K14" s="296"/>
      <c r="L14" s="298"/>
      <c r="M14" s="297"/>
      <c r="N14" s="297"/>
    </row>
    <row r="15" spans="1:14" ht="15.6" x14ac:dyDescent="0.25">
      <c r="A15" s="296"/>
      <c r="B15" s="296"/>
      <c r="C15" s="296"/>
      <c r="D15" s="296"/>
      <c r="E15" s="296"/>
      <c r="F15" s="296"/>
      <c r="G15" s="296"/>
      <c r="H15" s="296"/>
      <c r="I15" s="296"/>
      <c r="J15" s="297"/>
      <c r="K15" s="296"/>
      <c r="L15" s="298"/>
      <c r="M15" s="297"/>
      <c r="N15" s="297"/>
    </row>
    <row r="16" spans="1:14" ht="15.6" x14ac:dyDescent="0.25">
      <c r="A16" s="296"/>
      <c r="B16" s="296"/>
      <c r="C16" s="296"/>
      <c r="D16" s="296"/>
      <c r="E16" s="296"/>
      <c r="F16" s="296"/>
      <c r="G16" s="296"/>
      <c r="H16" s="296"/>
      <c r="I16" s="296"/>
      <c r="J16" s="297"/>
      <c r="K16" s="296"/>
      <c r="L16" s="298"/>
      <c r="M16" s="297"/>
      <c r="N16" s="297"/>
    </row>
    <row r="17" spans="1:14" ht="15.6" x14ac:dyDescent="0.25">
      <c r="A17" s="296"/>
      <c r="B17" s="296"/>
      <c r="C17" s="296"/>
      <c r="D17" s="296"/>
      <c r="E17" s="296"/>
      <c r="F17" s="296"/>
      <c r="G17" s="296"/>
      <c r="H17" s="296"/>
      <c r="I17" s="296"/>
      <c r="J17" s="297"/>
      <c r="K17" s="296"/>
      <c r="L17" s="298"/>
      <c r="M17" s="297"/>
      <c r="N17" s="297"/>
    </row>
    <row r="18" spans="1:14" ht="15.6" x14ac:dyDescent="0.25">
      <c r="A18" s="296"/>
      <c r="B18" s="296"/>
      <c r="C18" s="296"/>
      <c r="D18" s="296"/>
      <c r="E18" s="296"/>
      <c r="F18" s="296"/>
      <c r="G18" s="296"/>
      <c r="H18" s="296"/>
      <c r="I18" s="296"/>
      <c r="J18" s="297"/>
      <c r="K18" s="296"/>
      <c r="L18" s="298"/>
      <c r="M18" s="297"/>
      <c r="N18" s="297"/>
    </row>
    <row r="19" spans="1:14" ht="15.6" x14ac:dyDescent="0.25">
      <c r="A19" s="296"/>
      <c r="B19" s="296"/>
      <c r="C19" s="296"/>
      <c r="D19" s="296"/>
      <c r="E19" s="296"/>
      <c r="F19" s="296"/>
      <c r="G19" s="296"/>
      <c r="H19" s="296"/>
      <c r="I19" s="296"/>
      <c r="J19" s="297"/>
      <c r="K19" s="296"/>
      <c r="L19" s="298"/>
      <c r="M19" s="297"/>
      <c r="N19" s="297"/>
    </row>
    <row r="20" spans="1:14" ht="15.6" x14ac:dyDescent="0.25">
      <c r="A20" s="296"/>
      <c r="B20" s="296"/>
      <c r="C20" s="296"/>
      <c r="D20" s="296"/>
      <c r="E20" s="296"/>
      <c r="F20" s="296"/>
      <c r="G20" s="296"/>
      <c r="H20" s="296"/>
      <c r="I20" s="296"/>
      <c r="J20" s="297"/>
      <c r="K20" s="296"/>
      <c r="L20" s="298"/>
      <c r="M20" s="297"/>
      <c r="N20" s="297"/>
    </row>
    <row r="21" spans="1:14" ht="15.6" x14ac:dyDescent="0.25">
      <c r="A21" s="296"/>
      <c r="B21" s="296"/>
      <c r="C21" s="296"/>
      <c r="D21" s="296"/>
      <c r="E21" s="296"/>
      <c r="F21" s="296"/>
      <c r="G21" s="296"/>
      <c r="H21" s="296"/>
      <c r="I21" s="296"/>
      <c r="J21" s="297"/>
      <c r="K21" s="296"/>
      <c r="L21" s="298"/>
      <c r="M21" s="297"/>
      <c r="N21" s="297"/>
    </row>
    <row r="22" spans="1:14" ht="15.6" x14ac:dyDescent="0.25">
      <c r="A22" s="296"/>
      <c r="B22" s="296"/>
      <c r="C22" s="296"/>
      <c r="D22" s="296"/>
      <c r="E22" s="296"/>
      <c r="F22" s="296"/>
      <c r="G22" s="296"/>
      <c r="H22" s="296"/>
      <c r="I22" s="296"/>
      <c r="J22" s="297"/>
      <c r="K22" s="296"/>
      <c r="L22" s="298"/>
      <c r="M22" s="297"/>
      <c r="N22" s="297"/>
    </row>
    <row r="23" spans="1:14" ht="15.6" x14ac:dyDescent="0.25">
      <c r="A23" s="296"/>
      <c r="B23" s="296"/>
      <c r="C23" s="296"/>
      <c r="D23" s="296"/>
      <c r="E23" s="296"/>
      <c r="F23" s="296"/>
      <c r="G23" s="296"/>
      <c r="H23" s="296"/>
      <c r="I23" s="296"/>
      <c r="J23" s="297"/>
      <c r="K23" s="296"/>
      <c r="L23" s="298"/>
      <c r="M23" s="297"/>
      <c r="N23" s="297"/>
    </row>
    <row r="24" spans="1:14" ht="15.6" x14ac:dyDescent="0.25">
      <c r="A24" s="296"/>
      <c r="B24" s="296"/>
      <c r="C24" s="296"/>
      <c r="D24" s="296"/>
      <c r="E24" s="296"/>
      <c r="F24" s="296"/>
      <c r="G24" s="296"/>
      <c r="H24" s="296"/>
      <c r="I24" s="296"/>
      <c r="J24" s="297"/>
      <c r="K24" s="296"/>
      <c r="L24" s="298"/>
      <c r="M24" s="297"/>
      <c r="N24" s="297"/>
    </row>
    <row r="25" spans="1:14" ht="15.6" x14ac:dyDescent="0.25">
      <c r="A25" s="296"/>
      <c r="B25" s="296"/>
      <c r="C25" s="296"/>
      <c r="D25" s="296"/>
      <c r="E25" s="296"/>
      <c r="F25" s="296"/>
      <c r="G25" s="296"/>
      <c r="H25" s="296"/>
      <c r="I25" s="296"/>
      <c r="J25" s="297"/>
      <c r="K25" s="296"/>
      <c r="L25" s="298"/>
      <c r="M25" s="297"/>
      <c r="N25" s="297"/>
    </row>
    <row r="26" spans="1:14" ht="15.6" x14ac:dyDescent="0.25">
      <c r="A26" s="296"/>
      <c r="B26" s="296"/>
      <c r="C26" s="296"/>
      <c r="D26" s="296"/>
      <c r="E26" s="296"/>
      <c r="F26" s="296"/>
      <c r="G26" s="296"/>
      <c r="H26" s="296"/>
      <c r="I26" s="296"/>
      <c r="J26" s="297"/>
      <c r="K26" s="296"/>
      <c r="L26" s="298"/>
      <c r="M26" s="297"/>
      <c r="N26" s="297"/>
    </row>
    <row r="27" spans="1:14" ht="15.6" x14ac:dyDescent="0.25">
      <c r="A27" s="296"/>
      <c r="B27" s="296"/>
      <c r="C27" s="296"/>
      <c r="D27" s="296"/>
      <c r="E27" s="296"/>
      <c r="F27" s="296"/>
      <c r="G27" s="296"/>
      <c r="H27" s="296"/>
      <c r="I27" s="296"/>
      <c r="J27" s="297"/>
      <c r="K27" s="296"/>
      <c r="L27" s="298"/>
      <c r="M27" s="297"/>
      <c r="N27" s="297"/>
    </row>
    <row r="28" spans="1:14" ht="15.6" x14ac:dyDescent="0.25">
      <c r="A28" s="296"/>
      <c r="B28" s="296"/>
      <c r="C28" s="296"/>
      <c r="D28" s="296"/>
      <c r="E28" s="296"/>
      <c r="F28" s="296"/>
      <c r="G28" s="296"/>
      <c r="H28" s="296"/>
      <c r="I28" s="296"/>
      <c r="J28" s="297"/>
      <c r="K28" s="296"/>
      <c r="L28" s="298"/>
      <c r="M28" s="297"/>
      <c r="N28" s="297"/>
    </row>
    <row r="29" spans="1:14" ht="15.6" x14ac:dyDescent="0.25">
      <c r="A29" s="296"/>
      <c r="B29" s="296"/>
      <c r="C29" s="296"/>
      <c r="D29" s="296"/>
      <c r="E29" s="296"/>
      <c r="F29" s="296"/>
      <c r="G29" s="296"/>
      <c r="H29" s="296"/>
      <c r="I29" s="296"/>
      <c r="J29" s="297"/>
      <c r="K29" s="296"/>
      <c r="L29" s="298"/>
      <c r="M29" s="297"/>
      <c r="N29" s="297"/>
    </row>
    <row r="30" spans="1:14" ht="15.6" x14ac:dyDescent="0.25">
      <c r="A30" s="296"/>
      <c r="B30" s="296"/>
      <c r="C30" s="296"/>
      <c r="D30" s="296"/>
      <c r="E30" s="296"/>
      <c r="F30" s="296"/>
      <c r="G30" s="296"/>
      <c r="H30" s="296"/>
      <c r="I30" s="296"/>
      <c r="J30" s="297"/>
      <c r="K30" s="296"/>
      <c r="L30" s="298"/>
      <c r="M30" s="297"/>
      <c r="N30" s="297"/>
    </row>
    <row r="31" spans="1:14" ht="15.6" x14ac:dyDescent="0.25">
      <c r="A31" s="296"/>
      <c r="B31" s="296"/>
      <c r="C31" s="296"/>
      <c r="D31" s="296"/>
      <c r="E31" s="296"/>
      <c r="F31" s="296"/>
      <c r="G31" s="296"/>
      <c r="H31" s="296"/>
      <c r="I31" s="296"/>
      <c r="J31" s="297"/>
      <c r="K31" s="296"/>
      <c r="L31" s="298"/>
      <c r="M31" s="297"/>
      <c r="N31" s="297"/>
    </row>
    <row r="32" spans="1:14" ht="15.6" x14ac:dyDescent="0.25">
      <c r="A32" s="296"/>
      <c r="B32" s="296"/>
      <c r="C32" s="296"/>
      <c r="D32" s="296"/>
      <c r="E32" s="296"/>
      <c r="F32" s="296"/>
      <c r="G32" s="296"/>
      <c r="H32" s="296"/>
      <c r="I32" s="296"/>
      <c r="J32" s="297"/>
      <c r="K32" s="296"/>
      <c r="L32" s="298"/>
      <c r="M32" s="297"/>
      <c r="N32" s="297"/>
    </row>
    <row r="33" spans="1:14" ht="15.6" x14ac:dyDescent="0.25">
      <c r="A33" s="296"/>
      <c r="B33" s="296"/>
      <c r="C33" s="296"/>
      <c r="D33" s="296"/>
      <c r="E33" s="296"/>
      <c r="F33" s="296"/>
      <c r="G33" s="296"/>
      <c r="H33" s="296"/>
      <c r="I33" s="296"/>
      <c r="J33" s="297"/>
      <c r="K33" s="296"/>
      <c r="L33" s="298"/>
      <c r="M33" s="297"/>
      <c r="N33" s="297"/>
    </row>
    <row r="34" spans="1:14" ht="15.6" x14ac:dyDescent="0.25">
      <c r="A34" s="296"/>
      <c r="B34" s="296"/>
      <c r="C34" s="296"/>
      <c r="D34" s="296"/>
      <c r="E34" s="296"/>
      <c r="F34" s="296"/>
      <c r="G34" s="296"/>
      <c r="H34" s="296"/>
      <c r="I34" s="296"/>
      <c r="J34" s="297"/>
      <c r="K34" s="296"/>
      <c r="L34" s="298"/>
      <c r="M34" s="297"/>
      <c r="N34" s="297"/>
    </row>
    <row r="35" spans="1:14" ht="15.6" x14ac:dyDescent="0.25">
      <c r="A35" s="296"/>
      <c r="B35" s="296"/>
      <c r="C35" s="296"/>
      <c r="D35" s="296"/>
      <c r="E35" s="296"/>
      <c r="F35" s="296"/>
      <c r="G35" s="296"/>
      <c r="H35" s="296"/>
      <c r="I35" s="296"/>
      <c r="J35" s="297"/>
      <c r="K35" s="296"/>
      <c r="L35" s="298"/>
      <c r="M35" s="297"/>
      <c r="N35" s="297"/>
    </row>
    <row r="36" spans="1:14" ht="15.6" x14ac:dyDescent="0.25">
      <c r="A36" s="296"/>
      <c r="B36" s="296"/>
      <c r="C36" s="296"/>
      <c r="D36" s="296"/>
      <c r="E36" s="296"/>
      <c r="F36" s="296"/>
      <c r="G36" s="296"/>
      <c r="H36" s="296"/>
      <c r="I36" s="296"/>
      <c r="J36" s="297"/>
      <c r="K36" s="296"/>
      <c r="L36" s="298"/>
      <c r="M36" s="297"/>
      <c r="N36" s="297"/>
    </row>
    <row r="37" spans="1:14" ht="15.6" x14ac:dyDescent="0.25">
      <c r="A37" s="296"/>
      <c r="B37" s="296"/>
      <c r="C37" s="296"/>
      <c r="D37" s="296"/>
      <c r="E37" s="296"/>
      <c r="F37" s="296"/>
      <c r="G37" s="296"/>
      <c r="H37" s="296"/>
      <c r="I37" s="296"/>
      <c r="J37" s="297"/>
      <c r="K37" s="296"/>
      <c r="L37" s="298"/>
      <c r="M37" s="297"/>
      <c r="N37" s="297"/>
    </row>
    <row r="38" spans="1:14" ht="15.6" x14ac:dyDescent="0.25">
      <c r="A38" s="296"/>
      <c r="B38" s="296"/>
      <c r="C38" s="296"/>
      <c r="D38" s="296"/>
      <c r="E38" s="296"/>
      <c r="F38" s="296"/>
      <c r="G38" s="296"/>
      <c r="H38" s="296"/>
      <c r="I38" s="296"/>
      <c r="J38" s="297"/>
      <c r="K38" s="296"/>
      <c r="L38" s="298"/>
      <c r="M38" s="297"/>
      <c r="N38" s="297"/>
    </row>
    <row r="39" spans="1:14" ht="15.6" x14ac:dyDescent="0.25">
      <c r="A39" s="296"/>
      <c r="B39" s="296"/>
      <c r="C39" s="296"/>
      <c r="D39" s="296"/>
      <c r="E39" s="296"/>
      <c r="F39" s="296"/>
      <c r="G39" s="296"/>
      <c r="H39" s="296"/>
      <c r="I39" s="296"/>
      <c r="J39" s="297"/>
      <c r="K39" s="296"/>
      <c r="L39" s="298"/>
      <c r="M39" s="297"/>
      <c r="N39" s="297"/>
    </row>
    <row r="40" spans="1:14" ht="15.6" x14ac:dyDescent="0.25">
      <c r="A40" s="296"/>
      <c r="B40" s="296"/>
      <c r="C40" s="296"/>
      <c r="D40" s="296"/>
      <c r="E40" s="296"/>
      <c r="F40" s="296"/>
      <c r="G40" s="296"/>
      <c r="H40" s="296"/>
      <c r="I40" s="296"/>
      <c r="J40" s="297"/>
      <c r="K40" s="296"/>
      <c r="L40" s="298"/>
      <c r="M40" s="297"/>
      <c r="N40" s="297"/>
    </row>
    <row r="41" spans="1:14" ht="15.6" x14ac:dyDescent="0.25">
      <c r="A41" s="296"/>
      <c r="B41" s="296"/>
      <c r="C41" s="296"/>
      <c r="D41" s="296"/>
      <c r="E41" s="296"/>
      <c r="F41" s="296"/>
      <c r="G41" s="296"/>
      <c r="H41" s="296"/>
      <c r="I41" s="296"/>
      <c r="J41" s="297"/>
      <c r="K41" s="296"/>
      <c r="L41" s="298"/>
      <c r="M41" s="297"/>
      <c r="N41" s="297"/>
    </row>
    <row r="42" spans="1:14" ht="15.6" x14ac:dyDescent="0.25">
      <c r="A42" s="296"/>
      <c r="B42" s="296"/>
      <c r="C42" s="296"/>
      <c r="D42" s="296"/>
      <c r="E42" s="296"/>
      <c r="F42" s="296"/>
      <c r="G42" s="296"/>
      <c r="H42" s="296"/>
      <c r="I42" s="296"/>
      <c r="J42" s="297"/>
      <c r="K42" s="296"/>
      <c r="L42" s="298"/>
      <c r="M42" s="297"/>
      <c r="N42" s="297"/>
    </row>
    <row r="43" spans="1:14" ht="15.6" x14ac:dyDescent="0.25">
      <c r="A43" s="296"/>
      <c r="B43" s="296"/>
      <c r="C43" s="296"/>
      <c r="D43" s="296"/>
      <c r="E43" s="296"/>
      <c r="F43" s="296"/>
      <c r="G43" s="296"/>
      <c r="H43" s="296"/>
      <c r="I43" s="296"/>
      <c r="J43" s="297"/>
      <c r="K43" s="296"/>
      <c r="L43" s="298"/>
      <c r="M43" s="297"/>
      <c r="N43" s="297"/>
    </row>
    <row r="44" spans="1:14" ht="15.6" x14ac:dyDescent="0.25">
      <c r="A44" s="296"/>
      <c r="B44" s="296"/>
      <c r="C44" s="296"/>
      <c r="D44" s="296"/>
      <c r="E44" s="296"/>
      <c r="F44" s="296"/>
      <c r="G44" s="296"/>
      <c r="H44" s="296"/>
      <c r="I44" s="296"/>
      <c r="J44" s="297"/>
      <c r="K44" s="296"/>
      <c r="L44" s="298"/>
      <c r="M44" s="297"/>
      <c r="N44" s="297"/>
    </row>
    <row r="45" spans="1:14" ht="15.6" x14ac:dyDescent="0.25">
      <c r="A45" s="296"/>
      <c r="B45" s="296"/>
      <c r="C45" s="296"/>
      <c r="D45" s="296"/>
      <c r="E45" s="296"/>
      <c r="F45" s="296"/>
      <c r="G45" s="296"/>
      <c r="H45" s="296"/>
      <c r="I45" s="296"/>
      <c r="J45" s="297"/>
      <c r="K45" s="296"/>
      <c r="L45" s="298"/>
      <c r="M45" s="297"/>
      <c r="N45" s="297"/>
    </row>
    <row r="46" spans="1:14" ht="15.6" x14ac:dyDescent="0.25">
      <c r="A46" s="296"/>
      <c r="B46" s="296"/>
      <c r="C46" s="296"/>
      <c r="D46" s="296"/>
      <c r="E46" s="296"/>
      <c r="F46" s="296"/>
      <c r="G46" s="296"/>
      <c r="H46" s="296"/>
      <c r="I46" s="296"/>
      <c r="J46" s="297"/>
      <c r="K46" s="296"/>
      <c r="L46" s="298"/>
      <c r="M46" s="297"/>
      <c r="N46" s="297"/>
    </row>
    <row r="47" spans="1:14" ht="15.6" x14ac:dyDescent="0.25">
      <c r="A47" s="296"/>
      <c r="B47" s="296"/>
      <c r="C47" s="296"/>
      <c r="D47" s="296"/>
      <c r="E47" s="296"/>
      <c r="F47" s="296"/>
      <c r="G47" s="296"/>
      <c r="H47" s="296"/>
      <c r="I47" s="296"/>
      <c r="J47" s="297"/>
      <c r="K47" s="296"/>
      <c r="L47" s="298"/>
      <c r="M47" s="297"/>
      <c r="N47" s="297"/>
    </row>
    <row r="48" spans="1:14" ht="15.6" x14ac:dyDescent="0.25">
      <c r="A48" s="296"/>
      <c r="B48" s="296"/>
      <c r="C48" s="296"/>
      <c r="D48" s="296"/>
      <c r="E48" s="296"/>
      <c r="F48" s="296"/>
      <c r="G48" s="296"/>
      <c r="H48" s="296"/>
      <c r="I48" s="296"/>
      <c r="J48" s="297"/>
      <c r="K48" s="296"/>
      <c r="L48" s="298"/>
      <c r="M48" s="297"/>
      <c r="N48" s="297"/>
    </row>
    <row r="49" spans="1:14" ht="15.6" x14ac:dyDescent="0.25">
      <c r="A49" s="296"/>
      <c r="B49" s="296"/>
      <c r="C49" s="296"/>
      <c r="D49" s="296"/>
      <c r="E49" s="296"/>
      <c r="F49" s="296"/>
      <c r="G49" s="296"/>
      <c r="H49" s="296"/>
      <c r="I49" s="296"/>
      <c r="J49" s="297"/>
      <c r="K49" s="296"/>
      <c r="L49" s="298"/>
      <c r="M49" s="297"/>
      <c r="N49" s="297"/>
    </row>
    <row r="50" spans="1:14" ht="15.6" x14ac:dyDescent="0.25">
      <c r="A50" s="296"/>
      <c r="B50" s="296"/>
      <c r="C50" s="296"/>
      <c r="D50" s="296"/>
      <c r="E50" s="296"/>
      <c r="F50" s="296"/>
      <c r="G50" s="296"/>
      <c r="H50" s="296"/>
      <c r="I50" s="296"/>
      <c r="J50" s="297"/>
      <c r="K50" s="296"/>
      <c r="L50" s="298"/>
      <c r="M50" s="297"/>
      <c r="N50" s="297"/>
    </row>
    <row r="51" spans="1:14" ht="15.6" x14ac:dyDescent="0.25">
      <c r="A51" s="296"/>
      <c r="B51" s="296"/>
      <c r="C51" s="296"/>
      <c r="D51" s="296"/>
      <c r="E51" s="296"/>
      <c r="F51" s="296"/>
      <c r="G51" s="296"/>
      <c r="H51" s="296"/>
      <c r="I51" s="296"/>
      <c r="J51" s="297"/>
      <c r="K51" s="296"/>
      <c r="L51" s="298"/>
      <c r="M51" s="297"/>
      <c r="N51" s="297"/>
    </row>
    <row r="52" spans="1:14" ht="15.6" x14ac:dyDescent="0.25">
      <c r="A52" s="296"/>
      <c r="B52" s="296"/>
      <c r="C52" s="296"/>
      <c r="D52" s="296"/>
      <c r="E52" s="296"/>
      <c r="F52" s="296"/>
      <c r="G52" s="296"/>
      <c r="H52" s="296"/>
      <c r="I52" s="296"/>
      <c r="J52" s="297"/>
      <c r="K52" s="296"/>
      <c r="L52" s="298"/>
      <c r="M52" s="297"/>
      <c r="N52" s="297"/>
    </row>
    <row r="53" spans="1:14" ht="15.6" x14ac:dyDescent="0.25">
      <c r="A53" s="296"/>
      <c r="B53" s="296"/>
      <c r="C53" s="296"/>
      <c r="D53" s="296"/>
      <c r="E53" s="296"/>
      <c r="F53" s="296"/>
      <c r="G53" s="296"/>
      <c r="H53" s="296"/>
      <c r="I53" s="296"/>
      <c r="J53" s="297"/>
      <c r="K53" s="296"/>
      <c r="L53" s="298"/>
      <c r="M53" s="297"/>
      <c r="N53" s="297"/>
    </row>
    <row r="54" spans="1:14" ht="15.6" x14ac:dyDescent="0.25">
      <c r="A54" s="296"/>
      <c r="B54" s="296"/>
      <c r="C54" s="296"/>
      <c r="D54" s="296"/>
      <c r="E54" s="296"/>
      <c r="F54" s="296"/>
      <c r="G54" s="296"/>
      <c r="H54" s="296"/>
      <c r="I54" s="296"/>
      <c r="J54" s="297"/>
      <c r="K54" s="296"/>
      <c r="L54" s="298"/>
      <c r="M54" s="297"/>
      <c r="N54" s="297"/>
    </row>
    <row r="55" spans="1:14" ht="15.6" x14ac:dyDescent="0.25">
      <c r="A55" s="296"/>
      <c r="B55" s="296"/>
      <c r="C55" s="296"/>
      <c r="D55" s="296"/>
      <c r="E55" s="296"/>
      <c r="F55" s="296"/>
      <c r="G55" s="296"/>
      <c r="H55" s="296"/>
      <c r="I55" s="296"/>
      <c r="J55" s="297"/>
      <c r="K55" s="296"/>
      <c r="L55" s="298"/>
      <c r="M55" s="297"/>
      <c r="N55" s="297"/>
    </row>
    <row r="56" spans="1:14" ht="15.6" x14ac:dyDescent="0.25">
      <c r="A56" s="296"/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8"/>
      <c r="M56" s="297"/>
      <c r="N56" s="297"/>
    </row>
    <row r="57" spans="1:14" ht="15.6" x14ac:dyDescent="0.25">
      <c r="A57" s="296"/>
      <c r="B57" s="296"/>
      <c r="C57" s="296"/>
      <c r="D57" s="296"/>
      <c r="E57" s="296"/>
      <c r="F57" s="296"/>
      <c r="G57" s="296"/>
      <c r="H57" s="296"/>
      <c r="I57" s="296"/>
      <c r="J57" s="297"/>
      <c r="K57" s="296"/>
      <c r="L57" s="298"/>
      <c r="M57" s="297"/>
      <c r="N57" s="297"/>
    </row>
    <row r="58" spans="1:14" ht="15.6" x14ac:dyDescent="0.25">
      <c r="A58" s="296"/>
      <c r="B58" s="296"/>
      <c r="C58" s="296"/>
      <c r="D58" s="296"/>
      <c r="E58" s="296"/>
      <c r="F58" s="296"/>
      <c r="G58" s="296"/>
      <c r="H58" s="296"/>
      <c r="I58" s="296"/>
      <c r="J58" s="297"/>
      <c r="K58" s="296"/>
      <c r="L58" s="298"/>
      <c r="M58" s="297"/>
      <c r="N58" s="297"/>
    </row>
    <row r="59" spans="1:14" ht="15.6" x14ac:dyDescent="0.25">
      <c r="A59" s="296"/>
      <c r="B59" s="296"/>
      <c r="C59" s="296"/>
      <c r="D59" s="296"/>
      <c r="E59" s="296"/>
      <c r="F59" s="296"/>
      <c r="G59" s="296"/>
      <c r="H59" s="296"/>
      <c r="I59" s="296"/>
      <c r="J59" s="297"/>
      <c r="K59" s="296"/>
      <c r="L59" s="298"/>
      <c r="M59" s="297"/>
      <c r="N59" s="297"/>
    </row>
    <row r="60" spans="1:14" ht="15.6" x14ac:dyDescent="0.25">
      <c r="A60" s="296"/>
      <c r="B60" s="296"/>
      <c r="C60" s="296"/>
      <c r="D60" s="296"/>
      <c r="E60" s="296"/>
      <c r="F60" s="296"/>
      <c r="G60" s="296"/>
      <c r="H60" s="296"/>
      <c r="I60" s="296"/>
      <c r="J60" s="297"/>
      <c r="K60" s="296"/>
      <c r="L60" s="298"/>
      <c r="M60" s="297"/>
      <c r="N60" s="297"/>
    </row>
    <row r="61" spans="1:14" ht="15.6" x14ac:dyDescent="0.25">
      <c r="A61" s="296"/>
      <c r="B61" s="296"/>
      <c r="C61" s="296"/>
      <c r="D61" s="296"/>
      <c r="E61" s="296"/>
      <c r="F61" s="296"/>
      <c r="G61" s="296"/>
      <c r="H61" s="296"/>
      <c r="I61" s="296"/>
      <c r="J61" s="297"/>
      <c r="K61" s="296"/>
      <c r="L61" s="298"/>
      <c r="M61" s="297"/>
      <c r="N61" s="297"/>
    </row>
    <row r="62" spans="1:14" ht="15.6" x14ac:dyDescent="0.25">
      <c r="A62" s="296"/>
      <c r="B62" s="296"/>
      <c r="C62" s="296"/>
      <c r="D62" s="296"/>
      <c r="E62" s="296"/>
      <c r="F62" s="296"/>
      <c r="G62" s="296"/>
      <c r="H62" s="296"/>
      <c r="I62" s="296"/>
      <c r="J62" s="297"/>
      <c r="K62" s="296"/>
      <c r="L62" s="298"/>
      <c r="M62" s="297"/>
      <c r="N62" s="297"/>
    </row>
    <row r="63" spans="1:14" ht="15.6" x14ac:dyDescent="0.25">
      <c r="A63" s="296"/>
      <c r="B63" s="296"/>
      <c r="C63" s="296"/>
      <c r="D63" s="296"/>
      <c r="E63" s="296"/>
      <c r="F63" s="296"/>
      <c r="G63" s="296"/>
      <c r="H63" s="296"/>
      <c r="I63" s="296"/>
      <c r="J63" s="297"/>
      <c r="K63" s="296"/>
      <c r="L63" s="298"/>
      <c r="M63" s="297"/>
      <c r="N63" s="297"/>
    </row>
    <row r="64" spans="1:14" ht="15.6" x14ac:dyDescent="0.25">
      <c r="A64" s="296"/>
      <c r="B64" s="296"/>
      <c r="C64" s="296"/>
      <c r="D64" s="296"/>
      <c r="E64" s="296"/>
      <c r="F64" s="296"/>
      <c r="G64" s="296"/>
      <c r="H64" s="296"/>
      <c r="I64" s="296"/>
      <c r="J64" s="297"/>
      <c r="K64" s="296"/>
      <c r="L64" s="298"/>
      <c r="M64" s="297"/>
      <c r="N64" s="297"/>
    </row>
    <row r="65" spans="1:14" ht="15.6" x14ac:dyDescent="0.25">
      <c r="A65" s="296"/>
      <c r="B65" s="296"/>
      <c r="C65" s="296"/>
      <c r="D65" s="296"/>
      <c r="E65" s="296"/>
      <c r="F65" s="296"/>
      <c r="G65" s="296"/>
      <c r="H65" s="296"/>
      <c r="I65" s="296"/>
      <c r="J65" s="297"/>
      <c r="K65" s="296"/>
      <c r="L65" s="298"/>
      <c r="M65" s="297"/>
      <c r="N65" s="297"/>
    </row>
    <row r="66" spans="1:14" ht="15.6" x14ac:dyDescent="0.25">
      <c r="A66" s="296"/>
      <c r="B66" s="296"/>
      <c r="C66" s="296"/>
      <c r="D66" s="296"/>
      <c r="E66" s="296"/>
      <c r="F66" s="296"/>
      <c r="G66" s="296"/>
      <c r="H66" s="296"/>
      <c r="I66" s="296"/>
      <c r="J66" s="297"/>
      <c r="K66" s="296"/>
      <c r="L66" s="298"/>
      <c r="M66" s="297"/>
      <c r="N66" s="297"/>
    </row>
    <row r="67" spans="1:14" ht="15.6" x14ac:dyDescent="0.25">
      <c r="A67" s="296"/>
      <c r="B67" s="296"/>
      <c r="C67" s="296"/>
      <c r="D67" s="296"/>
      <c r="E67" s="296"/>
      <c r="F67" s="296"/>
      <c r="G67" s="296"/>
      <c r="H67" s="296"/>
      <c r="I67" s="296"/>
      <c r="J67" s="297"/>
      <c r="K67" s="296"/>
      <c r="L67" s="298"/>
      <c r="M67" s="297"/>
      <c r="N67" s="297"/>
    </row>
    <row r="68" spans="1:14" ht="15.6" x14ac:dyDescent="0.25">
      <c r="A68" s="296"/>
      <c r="B68" s="296"/>
      <c r="C68" s="296"/>
      <c r="D68" s="296"/>
      <c r="E68" s="296"/>
      <c r="F68" s="296"/>
      <c r="G68" s="296"/>
      <c r="H68" s="296"/>
      <c r="I68" s="296"/>
      <c r="J68" s="297"/>
      <c r="K68" s="296"/>
      <c r="L68" s="298"/>
      <c r="M68" s="297"/>
      <c r="N68" s="297"/>
    </row>
    <row r="69" spans="1:14" ht="15.6" x14ac:dyDescent="0.25">
      <c r="A69" s="296"/>
      <c r="B69" s="296"/>
      <c r="C69" s="296"/>
      <c r="D69" s="296"/>
      <c r="E69" s="296"/>
      <c r="F69" s="296"/>
      <c r="G69" s="296"/>
      <c r="H69" s="296"/>
      <c r="I69" s="296"/>
      <c r="J69" s="297"/>
      <c r="K69" s="296"/>
      <c r="L69" s="298"/>
      <c r="M69" s="297"/>
      <c r="N69" s="297"/>
    </row>
    <row r="70" spans="1:14" ht="15.6" x14ac:dyDescent="0.25">
      <c r="A70" s="296"/>
      <c r="B70" s="296"/>
      <c r="C70" s="296"/>
      <c r="D70" s="296"/>
      <c r="E70" s="296"/>
      <c r="F70" s="296"/>
      <c r="G70" s="296"/>
      <c r="H70" s="296"/>
      <c r="I70" s="296"/>
      <c r="J70" s="297"/>
      <c r="K70" s="296"/>
      <c r="L70" s="298"/>
      <c r="M70" s="297"/>
      <c r="N70" s="297"/>
    </row>
    <row r="71" spans="1:14" ht="15.6" x14ac:dyDescent="0.25">
      <c r="A71" s="296"/>
      <c r="B71" s="296"/>
      <c r="C71" s="296"/>
      <c r="D71" s="296"/>
      <c r="E71" s="296"/>
      <c r="F71" s="296"/>
      <c r="G71" s="296"/>
      <c r="H71" s="296"/>
      <c r="I71" s="296"/>
      <c r="J71" s="297"/>
      <c r="K71" s="296"/>
      <c r="L71" s="298"/>
      <c r="M71" s="297"/>
      <c r="N71" s="297"/>
    </row>
    <row r="72" spans="1:14" ht="15.6" x14ac:dyDescent="0.25">
      <c r="A72" s="296"/>
      <c r="B72" s="296"/>
      <c r="C72" s="296"/>
      <c r="D72" s="296"/>
      <c r="E72" s="296"/>
      <c r="F72" s="296"/>
      <c r="G72" s="296"/>
      <c r="H72" s="296"/>
      <c r="I72" s="296"/>
      <c r="J72" s="297"/>
      <c r="K72" s="296"/>
      <c r="L72" s="298"/>
      <c r="M72" s="297"/>
      <c r="N72" s="297"/>
    </row>
    <row r="73" spans="1:14" ht="15.6" x14ac:dyDescent="0.25">
      <c r="A73" s="296"/>
      <c r="B73" s="296"/>
      <c r="C73" s="296"/>
      <c r="D73" s="296"/>
      <c r="E73" s="296"/>
      <c r="F73" s="296"/>
      <c r="G73" s="296"/>
      <c r="H73" s="296"/>
      <c r="I73" s="296"/>
      <c r="J73" s="297"/>
      <c r="K73" s="296"/>
      <c r="L73" s="298"/>
      <c r="M73" s="297"/>
      <c r="N73" s="297"/>
    </row>
    <row r="74" spans="1:14" ht="15.6" x14ac:dyDescent="0.25">
      <c r="A74" s="296"/>
      <c r="B74" s="296"/>
      <c r="C74" s="296"/>
      <c r="D74" s="296"/>
      <c r="E74" s="296"/>
      <c r="F74" s="296"/>
      <c r="G74" s="296"/>
      <c r="H74" s="296"/>
      <c r="I74" s="296"/>
      <c r="J74" s="297"/>
      <c r="K74" s="296"/>
      <c r="L74" s="298"/>
      <c r="M74" s="297"/>
      <c r="N74" s="297"/>
    </row>
    <row r="75" spans="1:14" ht="15.6" x14ac:dyDescent="0.25">
      <c r="A75" s="296"/>
      <c r="B75" s="296"/>
      <c r="C75" s="296"/>
      <c r="D75" s="296"/>
      <c r="E75" s="296"/>
      <c r="F75" s="296"/>
      <c r="G75" s="296"/>
      <c r="H75" s="296"/>
      <c r="I75" s="296"/>
      <c r="J75" s="297"/>
      <c r="K75" s="296"/>
      <c r="L75" s="298"/>
      <c r="M75" s="297"/>
      <c r="N75" s="297"/>
    </row>
    <row r="76" spans="1:14" ht="15.6" x14ac:dyDescent="0.25">
      <c r="A76" s="296"/>
      <c r="B76" s="296"/>
      <c r="C76" s="296"/>
      <c r="D76" s="296"/>
      <c r="E76" s="296"/>
      <c r="F76" s="296"/>
      <c r="G76" s="296"/>
      <c r="H76" s="296"/>
      <c r="I76" s="296"/>
      <c r="J76" s="297"/>
      <c r="K76" s="296"/>
      <c r="L76" s="298"/>
      <c r="M76" s="297"/>
      <c r="N76" s="297"/>
    </row>
    <row r="77" spans="1:14" ht="15.6" x14ac:dyDescent="0.25">
      <c r="A77" s="296"/>
      <c r="B77" s="296"/>
      <c r="C77" s="296"/>
      <c r="D77" s="296"/>
      <c r="E77" s="296"/>
      <c r="F77" s="296"/>
      <c r="G77" s="296"/>
      <c r="H77" s="296"/>
      <c r="I77" s="296"/>
      <c r="J77" s="297"/>
      <c r="K77" s="296"/>
      <c r="L77" s="298"/>
      <c r="M77" s="297"/>
      <c r="N77" s="297"/>
    </row>
    <row r="78" spans="1:14" ht="15.6" x14ac:dyDescent="0.25">
      <c r="A78" s="296"/>
      <c r="B78" s="296"/>
      <c r="C78" s="296"/>
      <c r="D78" s="296"/>
      <c r="E78" s="296"/>
      <c r="F78" s="296"/>
      <c r="G78" s="296"/>
      <c r="H78" s="296"/>
      <c r="I78" s="296"/>
      <c r="J78" s="297"/>
      <c r="K78" s="296"/>
      <c r="L78" s="298"/>
      <c r="M78" s="297"/>
      <c r="N78" s="297"/>
    </row>
    <row r="79" spans="1:14" ht="15.6" x14ac:dyDescent="0.25">
      <c r="A79" s="296"/>
      <c r="B79" s="296"/>
      <c r="C79" s="296"/>
      <c r="D79" s="296"/>
      <c r="E79" s="296"/>
      <c r="F79" s="296"/>
      <c r="G79" s="296"/>
      <c r="H79" s="296"/>
      <c r="I79" s="296"/>
      <c r="J79" s="297"/>
      <c r="K79" s="296"/>
      <c r="L79" s="298"/>
      <c r="M79" s="297"/>
      <c r="N79" s="297"/>
    </row>
    <row r="80" spans="1:14" ht="15.6" x14ac:dyDescent="0.25">
      <c r="A80" s="296"/>
      <c r="B80" s="296"/>
      <c r="C80" s="296"/>
      <c r="D80" s="296"/>
      <c r="E80" s="296"/>
      <c r="F80" s="296"/>
      <c r="G80" s="296"/>
      <c r="H80" s="296"/>
      <c r="I80" s="296"/>
      <c r="J80" s="297"/>
      <c r="K80" s="296"/>
      <c r="L80" s="298"/>
      <c r="M80" s="297"/>
      <c r="N80" s="297"/>
    </row>
    <row r="81" spans="1:14" ht="15.6" x14ac:dyDescent="0.25">
      <c r="A81" s="296"/>
      <c r="B81" s="296"/>
      <c r="C81" s="296"/>
      <c r="D81" s="296"/>
      <c r="E81" s="296"/>
      <c r="F81" s="296"/>
      <c r="G81" s="296"/>
      <c r="H81" s="296"/>
      <c r="I81" s="296"/>
      <c r="J81" s="297"/>
      <c r="K81" s="296"/>
      <c r="L81" s="298"/>
      <c r="M81" s="297"/>
      <c r="N81" s="297"/>
    </row>
    <row r="82" spans="1:14" ht="15.6" x14ac:dyDescent="0.25">
      <c r="A82" s="296"/>
      <c r="B82" s="296"/>
      <c r="C82" s="296"/>
      <c r="D82" s="296"/>
      <c r="E82" s="296"/>
      <c r="F82" s="296"/>
      <c r="G82" s="296"/>
      <c r="H82" s="296"/>
      <c r="I82" s="296"/>
      <c r="J82" s="297"/>
      <c r="K82" s="296"/>
      <c r="L82" s="298"/>
      <c r="M82" s="297"/>
      <c r="N82" s="297"/>
    </row>
    <row r="83" spans="1:14" ht="15.6" x14ac:dyDescent="0.25">
      <c r="A83" s="296"/>
      <c r="B83" s="296"/>
      <c r="C83" s="296"/>
      <c r="D83" s="296"/>
      <c r="E83" s="296"/>
      <c r="F83" s="296"/>
      <c r="G83" s="296"/>
      <c r="H83" s="296"/>
      <c r="I83" s="296"/>
      <c r="J83" s="297"/>
      <c r="K83" s="296"/>
      <c r="L83" s="298"/>
      <c r="M83" s="297"/>
      <c r="N83" s="297"/>
    </row>
    <row r="84" spans="1:14" ht="15.6" x14ac:dyDescent="0.25">
      <c r="A84" s="296"/>
      <c r="B84" s="296"/>
      <c r="C84" s="296"/>
      <c r="D84" s="296"/>
      <c r="E84" s="296"/>
      <c r="F84" s="296"/>
      <c r="G84" s="296"/>
      <c r="H84" s="296"/>
      <c r="I84" s="296"/>
      <c r="J84" s="297"/>
      <c r="K84" s="296"/>
      <c r="L84" s="298"/>
      <c r="M84" s="297"/>
      <c r="N84" s="297"/>
    </row>
    <row r="85" spans="1:14" ht="15.6" x14ac:dyDescent="0.25">
      <c r="A85" s="296"/>
      <c r="B85" s="296"/>
      <c r="C85" s="296"/>
      <c r="D85" s="296"/>
      <c r="E85" s="296"/>
      <c r="F85" s="296"/>
      <c r="G85" s="296"/>
      <c r="H85" s="296"/>
      <c r="I85" s="296"/>
      <c r="J85" s="297"/>
      <c r="K85" s="296"/>
      <c r="L85" s="298"/>
      <c r="M85" s="297"/>
      <c r="N85" s="297"/>
    </row>
    <row r="86" spans="1:14" ht="15.6" x14ac:dyDescent="0.25">
      <c r="A86" s="296"/>
      <c r="B86" s="296"/>
      <c r="C86" s="296"/>
      <c r="D86" s="296"/>
      <c r="E86" s="296"/>
      <c r="F86" s="296"/>
      <c r="G86" s="296"/>
      <c r="H86" s="296"/>
      <c r="I86" s="296"/>
      <c r="J86" s="297"/>
      <c r="K86" s="296"/>
      <c r="L86" s="298"/>
      <c r="M86" s="297"/>
      <c r="N86" s="297"/>
    </row>
    <row r="87" spans="1:14" ht="15.6" x14ac:dyDescent="0.25">
      <c r="A87" s="296"/>
      <c r="B87" s="296"/>
      <c r="C87" s="296"/>
      <c r="D87" s="296"/>
      <c r="E87" s="296"/>
      <c r="F87" s="296"/>
      <c r="G87" s="296"/>
      <c r="H87" s="296"/>
      <c r="I87" s="296"/>
      <c r="J87" s="297"/>
      <c r="K87" s="296"/>
      <c r="L87" s="298"/>
      <c r="M87" s="297"/>
      <c r="N87" s="297"/>
    </row>
    <row r="88" spans="1:14" ht="15.6" x14ac:dyDescent="0.25">
      <c r="A88" s="296"/>
      <c r="B88" s="296"/>
      <c r="C88" s="296"/>
      <c r="D88" s="296"/>
      <c r="E88" s="296"/>
      <c r="F88" s="296"/>
      <c r="G88" s="296"/>
      <c r="H88" s="296"/>
      <c r="I88" s="296"/>
      <c r="J88" s="297"/>
      <c r="K88" s="296"/>
      <c r="L88" s="298"/>
      <c r="M88" s="297"/>
      <c r="N88" s="297"/>
    </row>
    <row r="89" spans="1:14" ht="15.6" x14ac:dyDescent="0.25">
      <c r="A89" s="296"/>
      <c r="B89" s="296"/>
      <c r="C89" s="296"/>
      <c r="D89" s="296"/>
      <c r="E89" s="296"/>
      <c r="F89" s="296"/>
      <c r="G89" s="296"/>
      <c r="H89" s="296"/>
      <c r="I89" s="296"/>
      <c r="J89" s="297"/>
      <c r="K89" s="296"/>
      <c r="L89" s="298"/>
      <c r="M89" s="297"/>
      <c r="N89" s="297"/>
    </row>
    <row r="90" spans="1:14" ht="15.6" x14ac:dyDescent="0.25">
      <c r="A90" s="296"/>
      <c r="B90" s="296"/>
      <c r="C90" s="296"/>
      <c r="D90" s="296"/>
      <c r="E90" s="296"/>
      <c r="F90" s="296"/>
      <c r="G90" s="296"/>
      <c r="H90" s="296"/>
      <c r="I90" s="296"/>
      <c r="J90" s="297"/>
      <c r="K90" s="296"/>
      <c r="L90" s="298"/>
      <c r="M90" s="297"/>
      <c r="N90" s="297"/>
    </row>
    <row r="91" spans="1:14" ht="15.6" x14ac:dyDescent="0.25">
      <c r="A91" s="296"/>
      <c r="B91" s="296"/>
      <c r="C91" s="296"/>
      <c r="D91" s="296"/>
      <c r="E91" s="296"/>
      <c r="F91" s="296"/>
      <c r="G91" s="296"/>
      <c r="H91" s="296"/>
      <c r="I91" s="296"/>
      <c r="J91" s="297"/>
      <c r="K91" s="296"/>
      <c r="L91" s="298"/>
      <c r="M91" s="297"/>
      <c r="N91" s="297"/>
    </row>
    <row r="92" spans="1:14" ht="15.6" x14ac:dyDescent="0.25">
      <c r="A92" s="296"/>
      <c r="B92" s="296"/>
      <c r="C92" s="296"/>
      <c r="D92" s="296"/>
      <c r="E92" s="296"/>
      <c r="F92" s="296"/>
      <c r="G92" s="296"/>
      <c r="H92" s="296"/>
      <c r="I92" s="296"/>
      <c r="J92" s="297"/>
      <c r="K92" s="296"/>
      <c r="L92" s="298"/>
      <c r="M92" s="297"/>
      <c r="N92" s="297"/>
    </row>
    <row r="93" spans="1:14" ht="15.6" x14ac:dyDescent="0.25">
      <c r="A93" s="296"/>
      <c r="B93" s="296"/>
      <c r="C93" s="296"/>
      <c r="D93" s="296"/>
      <c r="E93" s="296"/>
      <c r="F93" s="296"/>
      <c r="G93" s="296"/>
      <c r="H93" s="296"/>
      <c r="I93" s="296"/>
      <c r="J93" s="297"/>
      <c r="K93" s="296"/>
      <c r="L93" s="298"/>
      <c r="M93" s="297"/>
      <c r="N93" s="297"/>
    </row>
    <row r="94" spans="1:14" ht="15.6" x14ac:dyDescent="0.25">
      <c r="A94" s="296"/>
      <c r="B94" s="296"/>
      <c r="C94" s="296"/>
      <c r="D94" s="296"/>
      <c r="E94" s="296"/>
      <c r="F94" s="296"/>
      <c r="G94" s="296"/>
      <c r="H94" s="296"/>
      <c r="I94" s="296"/>
      <c r="J94" s="297"/>
      <c r="K94" s="296"/>
      <c r="L94" s="298"/>
      <c r="M94" s="297"/>
      <c r="N94" s="297"/>
    </row>
    <row r="95" spans="1:14" ht="15.6" x14ac:dyDescent="0.25">
      <c r="A95" s="296"/>
      <c r="B95" s="296"/>
      <c r="C95" s="296"/>
      <c r="D95" s="296"/>
      <c r="E95" s="296"/>
      <c r="F95" s="296"/>
      <c r="G95" s="296"/>
      <c r="H95" s="296"/>
      <c r="I95" s="296"/>
      <c r="J95" s="297"/>
      <c r="K95" s="296"/>
      <c r="L95" s="298"/>
      <c r="M95" s="297"/>
      <c r="N95" s="297"/>
    </row>
    <row r="96" spans="1:14" ht="15.6" x14ac:dyDescent="0.25">
      <c r="A96" s="296"/>
      <c r="B96" s="296"/>
      <c r="C96" s="296"/>
      <c r="D96" s="296"/>
      <c r="E96" s="296"/>
      <c r="F96" s="296"/>
      <c r="G96" s="296"/>
      <c r="H96" s="296"/>
      <c r="I96" s="296"/>
      <c r="J96" s="297"/>
      <c r="K96" s="296"/>
      <c r="L96" s="298"/>
      <c r="M96" s="297"/>
      <c r="N96" s="297"/>
    </row>
    <row r="97" spans="1:14" ht="15.6" x14ac:dyDescent="0.25">
      <c r="A97" s="296"/>
      <c r="B97" s="296"/>
      <c r="C97" s="296"/>
      <c r="D97" s="296"/>
      <c r="E97" s="296"/>
      <c r="F97" s="296"/>
      <c r="G97" s="296"/>
      <c r="H97" s="296"/>
      <c r="I97" s="296"/>
      <c r="J97" s="297"/>
      <c r="K97" s="296"/>
      <c r="L97" s="298"/>
      <c r="M97" s="297"/>
      <c r="N97" s="297"/>
    </row>
    <row r="98" spans="1:14" ht="15.6" x14ac:dyDescent="0.25">
      <c r="A98" s="296"/>
      <c r="B98" s="296"/>
      <c r="C98" s="296"/>
      <c r="D98" s="296"/>
      <c r="E98" s="296"/>
      <c r="F98" s="296"/>
      <c r="G98" s="296"/>
      <c r="H98" s="296"/>
      <c r="I98" s="296"/>
      <c r="J98" s="297"/>
      <c r="K98" s="296"/>
      <c r="L98" s="298"/>
      <c r="M98" s="297"/>
      <c r="N98" s="297"/>
    </row>
    <row r="99" spans="1:14" ht="15.6" x14ac:dyDescent="0.25">
      <c r="A99" s="296"/>
      <c r="B99" s="296"/>
      <c r="C99" s="296"/>
      <c r="D99" s="296"/>
      <c r="E99" s="296"/>
      <c r="F99" s="296"/>
      <c r="G99" s="296"/>
      <c r="H99" s="296"/>
      <c r="I99" s="296"/>
      <c r="J99" s="297"/>
      <c r="K99" s="296"/>
      <c r="L99" s="298"/>
      <c r="M99" s="297"/>
      <c r="N99" s="297"/>
    </row>
    <row r="100" spans="1:14" ht="15.6" x14ac:dyDescent="0.25">
      <c r="A100" s="296"/>
      <c r="B100" s="296"/>
      <c r="C100" s="296"/>
      <c r="D100" s="296"/>
      <c r="E100" s="296"/>
      <c r="F100" s="296"/>
      <c r="G100" s="296"/>
      <c r="H100" s="296"/>
      <c r="I100" s="296"/>
      <c r="J100" s="297"/>
      <c r="K100" s="296"/>
      <c r="L100" s="298"/>
      <c r="M100" s="297"/>
      <c r="N100" s="297"/>
    </row>
    <row r="101" spans="1:14" ht="15.6" x14ac:dyDescent="0.25">
      <c r="A101" s="296"/>
      <c r="B101" s="296"/>
      <c r="C101" s="296"/>
      <c r="D101" s="296"/>
      <c r="E101" s="296"/>
      <c r="F101" s="296"/>
      <c r="G101" s="296"/>
      <c r="H101" s="296"/>
      <c r="I101" s="296"/>
      <c r="J101" s="297"/>
      <c r="K101" s="296"/>
      <c r="L101" s="298"/>
      <c r="M101" s="297"/>
      <c r="N101" s="297"/>
    </row>
    <row r="102" spans="1:14" ht="15.6" x14ac:dyDescent="0.25">
      <c r="A102" s="296"/>
      <c r="B102" s="296"/>
      <c r="C102" s="296"/>
      <c r="D102" s="296"/>
      <c r="E102" s="296"/>
      <c r="F102" s="296"/>
      <c r="G102" s="296"/>
      <c r="H102" s="296"/>
      <c r="I102" s="296"/>
      <c r="J102" s="297"/>
      <c r="K102" s="296"/>
      <c r="L102" s="298"/>
      <c r="M102" s="297"/>
      <c r="N102" s="297"/>
    </row>
    <row r="103" spans="1:14" ht="15.6" x14ac:dyDescent="0.25">
      <c r="A103" s="296"/>
      <c r="B103" s="296"/>
      <c r="C103" s="296"/>
      <c r="D103" s="296"/>
      <c r="E103" s="296"/>
      <c r="F103" s="296"/>
      <c r="G103" s="296"/>
      <c r="H103" s="296"/>
      <c r="I103" s="296"/>
      <c r="J103" s="297"/>
      <c r="K103" s="296"/>
      <c r="L103" s="298"/>
      <c r="M103" s="297"/>
      <c r="N103" s="297"/>
    </row>
    <row r="104" spans="1:14" ht="15.6" x14ac:dyDescent="0.25">
      <c r="A104" s="296"/>
      <c r="B104" s="296"/>
      <c r="C104" s="296"/>
      <c r="D104" s="296"/>
      <c r="E104" s="296"/>
      <c r="F104" s="296"/>
      <c r="G104" s="296"/>
      <c r="H104" s="296"/>
      <c r="I104" s="296"/>
      <c r="J104" s="297"/>
      <c r="K104" s="296"/>
      <c r="L104" s="298"/>
      <c r="M104" s="297"/>
      <c r="N104" s="297"/>
    </row>
    <row r="105" spans="1:14" ht="15.6" x14ac:dyDescent="0.25">
      <c r="A105" s="296"/>
      <c r="B105" s="296"/>
      <c r="C105" s="296"/>
      <c r="D105" s="296"/>
      <c r="E105" s="296"/>
      <c r="F105" s="296"/>
      <c r="G105" s="296"/>
      <c r="H105" s="296"/>
      <c r="I105" s="296"/>
      <c r="J105" s="297"/>
      <c r="K105" s="296"/>
      <c r="L105" s="298"/>
      <c r="M105" s="297"/>
      <c r="N105" s="297"/>
    </row>
    <row r="106" spans="1:14" ht="15.6" x14ac:dyDescent="0.25">
      <c r="A106" s="296"/>
      <c r="B106" s="296"/>
      <c r="C106" s="296"/>
      <c r="D106" s="296"/>
      <c r="E106" s="296"/>
      <c r="F106" s="296"/>
      <c r="G106" s="296"/>
      <c r="H106" s="296"/>
      <c r="I106" s="296"/>
      <c r="J106" s="297"/>
      <c r="K106" s="296"/>
      <c r="L106" s="298"/>
      <c r="M106" s="297"/>
      <c r="N106" s="297"/>
    </row>
    <row r="107" spans="1:14" ht="15.6" x14ac:dyDescent="0.25">
      <c r="A107" s="296"/>
      <c r="B107" s="296"/>
      <c r="C107" s="296"/>
      <c r="D107" s="296"/>
      <c r="E107" s="296"/>
      <c r="F107" s="296"/>
      <c r="G107" s="296"/>
      <c r="H107" s="296"/>
      <c r="I107" s="296"/>
      <c r="J107" s="297"/>
      <c r="K107" s="296"/>
      <c r="L107" s="298"/>
      <c r="M107" s="297"/>
      <c r="N107" s="297"/>
    </row>
    <row r="108" spans="1:14" ht="15.6" x14ac:dyDescent="0.25">
      <c r="A108" s="296"/>
      <c r="B108" s="296"/>
      <c r="C108" s="296"/>
      <c r="D108" s="296"/>
      <c r="E108" s="296"/>
      <c r="F108" s="296"/>
      <c r="G108" s="296"/>
      <c r="H108" s="296"/>
      <c r="I108" s="296"/>
      <c r="J108" s="297"/>
      <c r="K108" s="296"/>
      <c r="L108" s="298"/>
      <c r="M108" s="297"/>
      <c r="N108" s="297"/>
    </row>
    <row r="109" spans="1:14" ht="15.6" x14ac:dyDescent="0.25">
      <c r="A109" s="296"/>
      <c r="B109" s="296"/>
      <c r="C109" s="296"/>
      <c r="D109" s="296"/>
      <c r="E109" s="296"/>
      <c r="F109" s="296"/>
      <c r="G109" s="296"/>
      <c r="H109" s="296"/>
      <c r="I109" s="296"/>
      <c r="J109" s="297"/>
      <c r="K109" s="296"/>
      <c r="L109" s="298"/>
      <c r="M109" s="297"/>
      <c r="N109" s="297"/>
    </row>
    <row r="110" spans="1:14" ht="15.6" x14ac:dyDescent="0.25">
      <c r="A110" s="296"/>
      <c r="B110" s="296"/>
      <c r="C110" s="296"/>
      <c r="D110" s="296"/>
      <c r="E110" s="296"/>
      <c r="F110" s="296"/>
      <c r="G110" s="296"/>
      <c r="H110" s="296"/>
      <c r="I110" s="296"/>
      <c r="J110" s="297"/>
      <c r="K110" s="296"/>
      <c r="L110" s="298"/>
      <c r="M110" s="297"/>
      <c r="N110" s="297"/>
    </row>
    <row r="111" spans="1:14" ht="15.6" x14ac:dyDescent="0.25">
      <c r="A111" s="296"/>
      <c r="B111" s="296"/>
      <c r="C111" s="296"/>
      <c r="D111" s="296"/>
      <c r="E111" s="296"/>
      <c r="F111" s="296"/>
      <c r="G111" s="296"/>
      <c r="H111" s="296"/>
      <c r="I111" s="296"/>
      <c r="J111" s="297"/>
      <c r="K111" s="296"/>
      <c r="L111" s="298"/>
      <c r="M111" s="297"/>
      <c r="N111" s="297"/>
    </row>
    <row r="112" spans="1:14" ht="15.6" x14ac:dyDescent="0.25">
      <c r="A112" s="296"/>
      <c r="B112" s="296"/>
      <c r="C112" s="296"/>
      <c r="D112" s="296"/>
      <c r="E112" s="296"/>
      <c r="F112" s="296"/>
      <c r="G112" s="296"/>
      <c r="H112" s="296"/>
      <c r="I112" s="296"/>
      <c r="J112" s="297"/>
      <c r="K112" s="296"/>
      <c r="L112" s="298"/>
      <c r="M112" s="297"/>
      <c r="N112" s="297"/>
    </row>
    <row r="113" spans="1:14" ht="15.6" x14ac:dyDescent="0.25">
      <c r="A113" s="296"/>
      <c r="B113" s="296"/>
      <c r="C113" s="296"/>
      <c r="D113" s="296"/>
      <c r="E113" s="296"/>
      <c r="F113" s="296"/>
      <c r="G113" s="296"/>
      <c r="H113" s="296"/>
      <c r="I113" s="296"/>
      <c r="J113" s="297"/>
      <c r="K113" s="296"/>
      <c r="L113" s="298"/>
      <c r="M113" s="297"/>
      <c r="N113" s="297"/>
    </row>
    <row r="114" spans="1:14" ht="15.6" x14ac:dyDescent="0.25">
      <c r="A114" s="296"/>
      <c r="B114" s="296"/>
      <c r="C114" s="296"/>
      <c r="D114" s="296"/>
      <c r="E114" s="296"/>
      <c r="F114" s="296"/>
      <c r="G114" s="296"/>
      <c r="H114" s="296"/>
      <c r="I114" s="296"/>
      <c r="J114" s="297"/>
      <c r="K114" s="296"/>
      <c r="L114" s="298"/>
      <c r="M114" s="297"/>
      <c r="N114" s="297"/>
    </row>
    <row r="115" spans="1:14" ht="15.6" x14ac:dyDescent="0.25">
      <c r="A115" s="296"/>
      <c r="B115" s="296"/>
      <c r="C115" s="296"/>
      <c r="D115" s="296"/>
      <c r="E115" s="296"/>
      <c r="F115" s="296"/>
      <c r="G115" s="296"/>
      <c r="H115" s="296"/>
      <c r="I115" s="296"/>
      <c r="J115" s="297"/>
      <c r="K115" s="296"/>
      <c r="L115" s="298"/>
      <c r="M115" s="297"/>
      <c r="N115" s="297"/>
    </row>
    <row r="116" spans="1:14" ht="15.6" x14ac:dyDescent="0.25">
      <c r="A116" s="296"/>
      <c r="B116" s="296"/>
      <c r="C116" s="296"/>
      <c r="D116" s="296"/>
      <c r="E116" s="296"/>
      <c r="F116" s="296"/>
      <c r="G116" s="296"/>
      <c r="H116" s="296"/>
      <c r="I116" s="296"/>
      <c r="J116" s="297"/>
      <c r="K116" s="296"/>
      <c r="L116" s="298"/>
      <c r="M116" s="297"/>
      <c r="N116" s="297"/>
    </row>
    <row r="117" spans="1:14" ht="15.6" x14ac:dyDescent="0.25">
      <c r="A117" s="296"/>
      <c r="B117" s="296"/>
      <c r="C117" s="296"/>
      <c r="D117" s="296"/>
      <c r="E117" s="296"/>
      <c r="F117" s="296"/>
      <c r="G117" s="296"/>
      <c r="H117" s="296"/>
      <c r="I117" s="296"/>
      <c r="J117" s="297"/>
      <c r="K117" s="296"/>
      <c r="L117" s="298"/>
      <c r="M117" s="297"/>
      <c r="N117" s="297"/>
    </row>
    <row r="118" spans="1:14" ht="15.6" x14ac:dyDescent="0.25">
      <c r="A118" s="296"/>
      <c r="B118" s="296"/>
      <c r="C118" s="296"/>
      <c r="D118" s="296"/>
      <c r="E118" s="296"/>
      <c r="F118" s="296"/>
      <c r="G118" s="296"/>
      <c r="H118" s="296"/>
      <c r="I118" s="296"/>
      <c r="J118" s="297"/>
      <c r="K118" s="296"/>
      <c r="L118" s="298"/>
      <c r="M118" s="297"/>
      <c r="N118" s="297"/>
    </row>
    <row r="119" spans="1:14" ht="15.6" x14ac:dyDescent="0.25">
      <c r="A119" s="296"/>
      <c r="B119" s="296"/>
      <c r="C119" s="296"/>
      <c r="D119" s="296"/>
      <c r="E119" s="296"/>
      <c r="F119" s="296"/>
      <c r="G119" s="296"/>
      <c r="H119" s="296"/>
      <c r="I119" s="296"/>
      <c r="J119" s="297"/>
      <c r="K119" s="296"/>
      <c r="L119" s="298"/>
      <c r="M119" s="297"/>
      <c r="N119" s="297"/>
    </row>
    <row r="120" spans="1:14" ht="15.6" x14ac:dyDescent="0.25">
      <c r="A120" s="296"/>
      <c r="B120" s="296"/>
      <c r="C120" s="296"/>
      <c r="D120" s="296"/>
      <c r="E120" s="296"/>
      <c r="F120" s="296"/>
      <c r="G120" s="296"/>
      <c r="H120" s="296"/>
      <c r="I120" s="296"/>
      <c r="J120" s="297"/>
      <c r="K120" s="296"/>
      <c r="L120" s="298"/>
      <c r="M120" s="297"/>
      <c r="N120" s="297"/>
    </row>
    <row r="121" spans="1:14" ht="15.6" x14ac:dyDescent="0.25">
      <c r="A121" s="296"/>
      <c r="B121" s="296"/>
      <c r="C121" s="296"/>
      <c r="D121" s="296"/>
      <c r="E121" s="296"/>
      <c r="F121" s="296"/>
      <c r="G121" s="296"/>
      <c r="H121" s="296"/>
      <c r="I121" s="296"/>
      <c r="J121" s="297"/>
      <c r="K121" s="296"/>
      <c r="L121" s="298"/>
      <c r="M121" s="297"/>
      <c r="N121" s="297"/>
    </row>
    <row r="122" spans="1:14" ht="15.6" x14ac:dyDescent="0.25">
      <c r="A122" s="296"/>
      <c r="B122" s="296"/>
      <c r="C122" s="296"/>
      <c r="D122" s="296"/>
      <c r="E122" s="296"/>
      <c r="F122" s="296"/>
      <c r="G122" s="296"/>
      <c r="H122" s="296"/>
      <c r="I122" s="296"/>
      <c r="J122" s="297"/>
      <c r="K122" s="296"/>
      <c r="L122" s="298"/>
      <c r="M122" s="297"/>
      <c r="N122" s="297"/>
    </row>
    <row r="123" spans="1:14" ht="15.6" x14ac:dyDescent="0.25">
      <c r="A123" s="296"/>
      <c r="B123" s="296"/>
      <c r="C123" s="296"/>
      <c r="D123" s="296"/>
      <c r="E123" s="296"/>
      <c r="F123" s="296"/>
      <c r="G123" s="296"/>
      <c r="H123" s="296"/>
      <c r="I123" s="296"/>
      <c r="J123" s="297"/>
      <c r="K123" s="296"/>
      <c r="L123" s="298"/>
      <c r="M123" s="297"/>
      <c r="N123" s="297"/>
    </row>
    <row r="124" spans="1:14" ht="15.6" x14ac:dyDescent="0.25">
      <c r="A124" s="296"/>
      <c r="B124" s="296"/>
      <c r="C124" s="296"/>
      <c r="D124" s="296"/>
      <c r="E124" s="296"/>
      <c r="F124" s="296"/>
      <c r="G124" s="296"/>
      <c r="H124" s="296"/>
      <c r="I124" s="296"/>
      <c r="J124" s="297"/>
      <c r="K124" s="296"/>
      <c r="L124" s="298"/>
      <c r="M124" s="297"/>
      <c r="N124" s="297"/>
    </row>
    <row r="125" spans="1:14" ht="15.6" x14ac:dyDescent="0.25">
      <c r="A125" s="296"/>
      <c r="B125" s="296"/>
      <c r="C125" s="296"/>
      <c r="D125" s="296"/>
      <c r="E125" s="296"/>
      <c r="F125" s="296"/>
      <c r="G125" s="296"/>
      <c r="H125" s="296"/>
      <c r="I125" s="296"/>
      <c r="J125" s="297"/>
      <c r="K125" s="296"/>
      <c r="L125" s="298"/>
      <c r="M125" s="297"/>
      <c r="N125" s="297"/>
    </row>
    <row r="126" spans="1:14" ht="15.6" x14ac:dyDescent="0.25">
      <c r="A126" s="296"/>
      <c r="B126" s="296"/>
      <c r="C126" s="296"/>
      <c r="D126" s="296"/>
      <c r="E126" s="296"/>
      <c r="F126" s="296"/>
      <c r="G126" s="296"/>
      <c r="H126" s="296"/>
      <c r="I126" s="296"/>
      <c r="J126" s="297"/>
      <c r="K126" s="296"/>
      <c r="L126" s="298"/>
      <c r="M126" s="297"/>
      <c r="N126" s="297"/>
    </row>
    <row r="127" spans="1:14" ht="15.6" x14ac:dyDescent="0.25">
      <c r="A127" s="296"/>
      <c r="B127" s="296"/>
      <c r="C127" s="296"/>
      <c r="D127" s="296"/>
      <c r="E127" s="296"/>
      <c r="F127" s="296"/>
      <c r="G127" s="296"/>
      <c r="H127" s="296"/>
      <c r="I127" s="296"/>
      <c r="J127" s="297"/>
      <c r="K127" s="296"/>
      <c r="L127" s="298"/>
      <c r="M127" s="297"/>
      <c r="N127" s="297"/>
    </row>
    <row r="128" spans="1:14" ht="15.6" x14ac:dyDescent="0.25">
      <c r="A128" s="296"/>
      <c r="B128" s="296"/>
      <c r="C128" s="296"/>
      <c r="D128" s="296"/>
      <c r="E128" s="296"/>
      <c r="F128" s="296"/>
      <c r="G128" s="296"/>
      <c r="H128" s="296"/>
      <c r="I128" s="296"/>
      <c r="J128" s="297"/>
      <c r="K128" s="296"/>
      <c r="L128" s="298"/>
      <c r="M128" s="297"/>
      <c r="N128" s="297"/>
    </row>
    <row r="129" spans="1:14" ht="15.6" x14ac:dyDescent="0.25">
      <c r="A129" s="296"/>
      <c r="B129" s="296"/>
      <c r="C129" s="296"/>
      <c r="D129" s="296"/>
      <c r="E129" s="296"/>
      <c r="F129" s="296"/>
      <c r="G129" s="296"/>
      <c r="H129" s="296"/>
      <c r="I129" s="296"/>
      <c r="J129" s="297"/>
      <c r="K129" s="296"/>
      <c r="L129" s="298"/>
      <c r="M129" s="297"/>
      <c r="N129" s="297"/>
    </row>
    <row r="130" spans="1:14" ht="15.6" x14ac:dyDescent="0.25">
      <c r="A130" s="296"/>
      <c r="B130" s="296"/>
      <c r="C130" s="296"/>
      <c r="D130" s="296"/>
      <c r="E130" s="296"/>
      <c r="F130" s="296"/>
      <c r="G130" s="296"/>
      <c r="H130" s="296"/>
      <c r="I130" s="296"/>
      <c r="J130" s="297"/>
      <c r="K130" s="296"/>
      <c r="L130" s="298"/>
      <c r="M130" s="297"/>
      <c r="N130" s="297"/>
    </row>
    <row r="131" spans="1:14" ht="15.6" x14ac:dyDescent="0.25">
      <c r="A131" s="296"/>
      <c r="B131" s="296"/>
      <c r="C131" s="296"/>
      <c r="D131" s="296"/>
      <c r="E131" s="296"/>
      <c r="F131" s="296"/>
      <c r="G131" s="296"/>
      <c r="H131" s="296"/>
      <c r="I131" s="296"/>
      <c r="J131" s="297"/>
      <c r="K131" s="296"/>
      <c r="L131" s="298"/>
      <c r="M131" s="297"/>
      <c r="N131" s="297"/>
    </row>
    <row r="132" spans="1:14" ht="15.6" x14ac:dyDescent="0.25">
      <c r="A132" s="296"/>
      <c r="B132" s="296"/>
      <c r="C132" s="296"/>
      <c r="D132" s="296"/>
      <c r="E132" s="296"/>
      <c r="F132" s="296"/>
      <c r="G132" s="296"/>
      <c r="H132" s="296"/>
      <c r="I132" s="296"/>
      <c r="J132" s="297"/>
      <c r="K132" s="296"/>
      <c r="L132" s="298"/>
      <c r="M132" s="297"/>
      <c r="N132" s="297"/>
    </row>
    <row r="133" spans="1:14" ht="15.6" x14ac:dyDescent="0.25">
      <c r="A133" s="296"/>
      <c r="B133" s="296"/>
      <c r="C133" s="296"/>
      <c r="D133" s="296"/>
      <c r="E133" s="296"/>
      <c r="F133" s="296"/>
      <c r="G133" s="296"/>
      <c r="H133" s="296"/>
      <c r="I133" s="296"/>
      <c r="J133" s="297"/>
      <c r="K133" s="296"/>
      <c r="L133" s="298"/>
      <c r="M133" s="297"/>
      <c r="N133" s="297"/>
    </row>
    <row r="134" spans="1:14" ht="15.6" x14ac:dyDescent="0.25">
      <c r="A134" s="296"/>
      <c r="B134" s="296"/>
      <c r="C134" s="296"/>
      <c r="D134" s="296"/>
      <c r="E134" s="296"/>
      <c r="F134" s="296"/>
      <c r="G134" s="296"/>
      <c r="H134" s="296"/>
      <c r="I134" s="296"/>
      <c r="J134" s="297"/>
      <c r="K134" s="296"/>
      <c r="L134" s="298"/>
      <c r="M134" s="297"/>
      <c r="N134" s="297"/>
    </row>
    <row r="135" spans="1:14" ht="15.6" x14ac:dyDescent="0.25">
      <c r="A135" s="296"/>
      <c r="B135" s="296"/>
      <c r="C135" s="296"/>
      <c r="D135" s="296"/>
      <c r="E135" s="296"/>
      <c r="F135" s="296"/>
      <c r="G135" s="296"/>
      <c r="H135" s="296"/>
      <c r="I135" s="296"/>
      <c r="J135" s="297"/>
      <c r="K135" s="296"/>
      <c r="L135" s="298"/>
      <c r="M135" s="297"/>
      <c r="N135" s="297"/>
    </row>
    <row r="136" spans="1:14" ht="15.6" x14ac:dyDescent="0.25">
      <c r="A136" s="296"/>
      <c r="B136" s="296"/>
      <c r="C136" s="296"/>
      <c r="D136" s="296"/>
      <c r="E136" s="296"/>
      <c r="F136" s="296"/>
      <c r="G136" s="296"/>
      <c r="H136" s="296"/>
      <c r="I136" s="296"/>
      <c r="J136" s="297"/>
      <c r="K136" s="296"/>
      <c r="L136" s="298"/>
      <c r="M136" s="297"/>
      <c r="N136" s="297"/>
    </row>
    <row r="137" spans="1:14" ht="15.6" x14ac:dyDescent="0.25">
      <c r="A137" s="296"/>
      <c r="B137" s="296"/>
      <c r="C137" s="296"/>
      <c r="D137" s="296"/>
      <c r="E137" s="296"/>
      <c r="F137" s="296"/>
      <c r="G137" s="296"/>
      <c r="H137" s="296"/>
      <c r="I137" s="296"/>
      <c r="J137" s="297"/>
      <c r="K137" s="296"/>
      <c r="L137" s="298"/>
      <c r="M137" s="297"/>
      <c r="N137" s="297"/>
    </row>
    <row r="138" spans="1:14" ht="15.6" x14ac:dyDescent="0.25">
      <c r="A138" s="296"/>
      <c r="B138" s="296"/>
      <c r="C138" s="296"/>
      <c r="D138" s="296"/>
      <c r="E138" s="296"/>
      <c r="F138" s="296"/>
      <c r="G138" s="296"/>
      <c r="H138" s="296"/>
      <c r="I138" s="296"/>
      <c r="J138" s="297"/>
      <c r="K138" s="296"/>
      <c r="L138" s="298"/>
      <c r="M138" s="297"/>
      <c r="N138" s="297"/>
    </row>
    <row r="139" spans="1:14" ht="15.6" x14ac:dyDescent="0.25">
      <c r="A139" s="296"/>
      <c r="B139" s="296"/>
      <c r="C139" s="296"/>
      <c r="D139" s="296"/>
      <c r="E139" s="296"/>
      <c r="F139" s="296"/>
      <c r="G139" s="296"/>
      <c r="H139" s="296"/>
      <c r="I139" s="296"/>
      <c r="J139" s="297"/>
      <c r="K139" s="296"/>
      <c r="L139" s="298"/>
      <c r="M139" s="297"/>
      <c r="N139" s="297"/>
    </row>
    <row r="140" spans="1:14" ht="15.6" x14ac:dyDescent="0.25">
      <c r="A140" s="296"/>
      <c r="B140" s="296"/>
      <c r="C140" s="296"/>
      <c r="D140" s="296"/>
      <c r="E140" s="296"/>
      <c r="F140" s="296"/>
      <c r="G140" s="296"/>
      <c r="H140" s="296"/>
      <c r="I140" s="296"/>
      <c r="J140" s="297"/>
      <c r="K140" s="296"/>
      <c r="L140" s="298"/>
      <c r="M140" s="297"/>
      <c r="N140" s="297"/>
    </row>
    <row r="141" spans="1:14" ht="15.6" x14ac:dyDescent="0.25">
      <c r="A141" s="296"/>
      <c r="B141" s="296"/>
      <c r="C141" s="296"/>
      <c r="D141" s="296"/>
      <c r="E141" s="296"/>
      <c r="F141" s="296"/>
      <c r="G141" s="296"/>
      <c r="H141" s="296"/>
      <c r="I141" s="296"/>
      <c r="J141" s="297"/>
      <c r="K141" s="296"/>
      <c r="L141" s="298"/>
      <c r="M141" s="297"/>
      <c r="N141" s="297"/>
    </row>
    <row r="142" spans="1:14" ht="15.6" x14ac:dyDescent="0.25">
      <c r="A142" s="296"/>
      <c r="B142" s="296"/>
      <c r="C142" s="296"/>
      <c r="D142" s="296"/>
      <c r="E142" s="296"/>
      <c r="F142" s="296"/>
      <c r="G142" s="296"/>
      <c r="H142" s="296"/>
      <c r="I142" s="296"/>
      <c r="J142" s="297"/>
      <c r="K142" s="296"/>
      <c r="L142" s="298"/>
      <c r="M142" s="297"/>
      <c r="N142" s="297"/>
    </row>
    <row r="143" spans="1:14" ht="15.6" x14ac:dyDescent="0.25">
      <c r="A143" s="296"/>
      <c r="B143" s="296"/>
      <c r="C143" s="296"/>
      <c r="D143" s="296"/>
      <c r="E143" s="296"/>
      <c r="F143" s="296"/>
      <c r="G143" s="296"/>
      <c r="H143" s="296"/>
      <c r="I143" s="296"/>
      <c r="J143" s="297"/>
      <c r="K143" s="296"/>
      <c r="L143" s="298"/>
      <c r="M143" s="297"/>
      <c r="N143" s="297"/>
    </row>
    <row r="144" spans="1:14" ht="15.6" x14ac:dyDescent="0.25">
      <c r="A144" s="296"/>
      <c r="B144" s="296"/>
      <c r="C144" s="296"/>
      <c r="D144" s="296"/>
      <c r="E144" s="296"/>
      <c r="F144" s="296"/>
      <c r="G144" s="296"/>
      <c r="H144" s="296"/>
      <c r="I144" s="296"/>
      <c r="J144" s="297"/>
      <c r="K144" s="296"/>
      <c r="L144" s="298"/>
      <c r="M144" s="297"/>
      <c r="N144" s="297"/>
    </row>
    <row r="145" spans="1:14" ht="15.6" x14ac:dyDescent="0.25">
      <c r="A145" s="296"/>
      <c r="B145" s="296"/>
      <c r="C145" s="296"/>
      <c r="D145" s="296"/>
      <c r="E145" s="296"/>
      <c r="F145" s="296"/>
      <c r="G145" s="296"/>
      <c r="H145" s="296"/>
      <c r="I145" s="296"/>
      <c r="J145" s="297"/>
      <c r="K145" s="296"/>
      <c r="L145" s="298"/>
      <c r="M145" s="297"/>
      <c r="N145" s="297"/>
    </row>
    <row r="146" spans="1:14" ht="15.6" x14ac:dyDescent="0.25">
      <c r="A146" s="296"/>
      <c r="B146" s="296"/>
      <c r="C146" s="296"/>
      <c r="D146" s="296"/>
      <c r="E146" s="296"/>
      <c r="F146" s="296"/>
      <c r="G146" s="296"/>
      <c r="H146" s="296"/>
      <c r="I146" s="296"/>
      <c r="J146" s="297"/>
      <c r="K146" s="296"/>
      <c r="L146" s="298"/>
      <c r="M146" s="297"/>
      <c r="N146" s="297"/>
    </row>
    <row r="147" spans="1:14" ht="15.6" x14ac:dyDescent="0.25">
      <c r="A147" s="296"/>
      <c r="B147" s="296"/>
      <c r="C147" s="296"/>
      <c r="D147" s="296"/>
      <c r="E147" s="296"/>
      <c r="F147" s="296"/>
      <c r="G147" s="296"/>
      <c r="H147" s="296"/>
      <c r="I147" s="296"/>
      <c r="J147" s="297"/>
      <c r="K147" s="296"/>
      <c r="L147" s="298"/>
      <c r="M147" s="297"/>
      <c r="N147" s="297"/>
    </row>
    <row r="148" spans="1:14" ht="15.6" x14ac:dyDescent="0.25">
      <c r="A148" s="296"/>
      <c r="B148" s="296"/>
      <c r="C148" s="296"/>
      <c r="D148" s="296"/>
      <c r="E148" s="296"/>
      <c r="F148" s="296"/>
      <c r="G148" s="296"/>
      <c r="H148" s="296"/>
      <c r="I148" s="296"/>
      <c r="J148" s="297"/>
      <c r="K148" s="296"/>
      <c r="L148" s="298"/>
      <c r="M148" s="297"/>
      <c r="N148" s="297"/>
    </row>
    <row r="149" spans="1:14" ht="15.6" x14ac:dyDescent="0.25">
      <c r="A149" s="296"/>
      <c r="B149" s="296"/>
      <c r="C149" s="296"/>
      <c r="D149" s="296"/>
      <c r="E149" s="296"/>
      <c r="F149" s="296"/>
      <c r="G149" s="296"/>
      <c r="H149" s="296"/>
      <c r="I149" s="296"/>
      <c r="J149" s="297"/>
      <c r="K149" s="296"/>
      <c r="L149" s="298"/>
      <c r="M149" s="297"/>
      <c r="N149" s="297"/>
    </row>
    <row r="150" spans="1:14" ht="15.6" x14ac:dyDescent="0.25">
      <c r="A150" s="296"/>
      <c r="B150" s="296"/>
      <c r="C150" s="296"/>
      <c r="D150" s="296"/>
      <c r="E150" s="296"/>
      <c r="F150" s="296"/>
      <c r="G150" s="296"/>
      <c r="H150" s="296"/>
      <c r="I150" s="296"/>
      <c r="J150" s="297"/>
      <c r="K150" s="296"/>
      <c r="L150" s="298"/>
      <c r="M150" s="297"/>
      <c r="N150" s="297"/>
    </row>
    <row r="151" spans="1:14" ht="15.6" x14ac:dyDescent="0.25">
      <c r="A151" s="296"/>
      <c r="B151" s="296"/>
      <c r="C151" s="296"/>
      <c r="D151" s="296"/>
      <c r="E151" s="296"/>
      <c r="F151" s="296"/>
      <c r="G151" s="296"/>
      <c r="H151" s="296"/>
      <c r="I151" s="296"/>
      <c r="J151" s="297"/>
      <c r="K151" s="296"/>
      <c r="L151" s="298"/>
      <c r="M151" s="297"/>
      <c r="N151" s="297"/>
    </row>
    <row r="152" spans="1:14" ht="15.6" x14ac:dyDescent="0.25">
      <c r="A152" s="296"/>
      <c r="B152" s="296"/>
      <c r="C152" s="296"/>
      <c r="D152" s="296"/>
      <c r="E152" s="296"/>
      <c r="F152" s="296"/>
      <c r="G152" s="296"/>
      <c r="H152" s="296"/>
      <c r="I152" s="296"/>
      <c r="J152" s="297"/>
      <c r="K152" s="296"/>
      <c r="L152" s="298"/>
      <c r="M152" s="297"/>
      <c r="N152" s="297"/>
    </row>
    <row r="153" spans="1:14" ht="15.6" x14ac:dyDescent="0.25">
      <c r="A153" s="296"/>
      <c r="B153" s="296"/>
      <c r="C153" s="296"/>
      <c r="D153" s="296"/>
      <c r="E153" s="296"/>
      <c r="F153" s="296"/>
      <c r="G153" s="296"/>
      <c r="H153" s="296"/>
      <c r="I153" s="296"/>
      <c r="J153" s="297"/>
      <c r="K153" s="296"/>
      <c r="L153" s="298"/>
      <c r="M153" s="297"/>
      <c r="N153" s="297"/>
    </row>
    <row r="154" spans="1:14" ht="15.6" x14ac:dyDescent="0.25">
      <c r="A154" s="296"/>
      <c r="B154" s="296"/>
      <c r="C154" s="296"/>
      <c r="D154" s="296"/>
      <c r="E154" s="296"/>
      <c r="F154" s="296"/>
      <c r="G154" s="296"/>
      <c r="H154" s="296"/>
      <c r="I154" s="296"/>
      <c r="J154" s="297"/>
      <c r="K154" s="296"/>
      <c r="L154" s="298"/>
      <c r="M154" s="297"/>
      <c r="N154" s="297"/>
    </row>
    <row r="155" spans="1:14" ht="15.6" x14ac:dyDescent="0.25">
      <c r="A155" s="296"/>
      <c r="B155" s="296"/>
      <c r="C155" s="296"/>
      <c r="D155" s="296"/>
      <c r="E155" s="296"/>
      <c r="F155" s="296"/>
      <c r="G155" s="296"/>
      <c r="H155" s="296"/>
      <c r="I155" s="296"/>
      <c r="J155" s="297"/>
      <c r="K155" s="296"/>
      <c r="L155" s="298"/>
      <c r="M155" s="297"/>
      <c r="N155" s="297"/>
    </row>
    <row r="156" spans="1:14" ht="15.6" x14ac:dyDescent="0.25">
      <c r="A156" s="296"/>
      <c r="B156" s="296"/>
      <c r="C156" s="296"/>
      <c r="D156" s="296"/>
      <c r="E156" s="296"/>
      <c r="F156" s="296"/>
      <c r="G156" s="296"/>
      <c r="H156" s="296"/>
      <c r="I156" s="296"/>
      <c r="J156" s="297"/>
      <c r="K156" s="296"/>
      <c r="L156" s="298"/>
      <c r="M156" s="297"/>
      <c r="N156" s="297"/>
    </row>
    <row r="157" spans="1:14" ht="15.6" x14ac:dyDescent="0.25">
      <c r="A157" s="296"/>
      <c r="B157" s="296"/>
      <c r="C157" s="296"/>
      <c r="D157" s="296"/>
      <c r="E157" s="296"/>
      <c r="F157" s="296"/>
      <c r="G157" s="296"/>
      <c r="H157" s="296"/>
      <c r="I157" s="296"/>
      <c r="J157" s="297"/>
      <c r="K157" s="296"/>
      <c r="L157" s="298"/>
      <c r="M157" s="297"/>
      <c r="N157" s="297"/>
    </row>
    <row r="158" spans="1:14" ht="15.6" x14ac:dyDescent="0.25">
      <c r="A158" s="296"/>
      <c r="B158" s="296"/>
      <c r="C158" s="296"/>
      <c r="D158" s="296"/>
      <c r="E158" s="296"/>
      <c r="F158" s="296"/>
      <c r="G158" s="296"/>
      <c r="H158" s="296"/>
      <c r="I158" s="296"/>
      <c r="J158" s="297"/>
      <c r="K158" s="296"/>
      <c r="L158" s="298"/>
      <c r="M158" s="297"/>
      <c r="N158" s="297"/>
    </row>
    <row r="159" spans="1:14" ht="15.6" x14ac:dyDescent="0.25">
      <c r="A159" s="296"/>
      <c r="B159" s="296"/>
      <c r="C159" s="296"/>
      <c r="D159" s="296"/>
      <c r="E159" s="296"/>
      <c r="F159" s="296"/>
      <c r="G159" s="296"/>
      <c r="H159" s="296"/>
      <c r="I159" s="296"/>
      <c r="J159" s="297"/>
      <c r="K159" s="296"/>
      <c r="L159" s="298"/>
      <c r="M159" s="297"/>
      <c r="N159" s="297"/>
    </row>
    <row r="160" spans="1:14" ht="15.6" x14ac:dyDescent="0.25">
      <c r="A160" s="296"/>
      <c r="B160" s="296"/>
      <c r="C160" s="296"/>
      <c r="D160" s="296"/>
      <c r="E160" s="296"/>
      <c r="F160" s="296"/>
      <c r="G160" s="296"/>
      <c r="H160" s="296"/>
      <c r="I160" s="296"/>
      <c r="J160" s="297"/>
      <c r="K160" s="296"/>
      <c r="L160" s="298"/>
      <c r="M160" s="297"/>
      <c r="N160" s="297"/>
    </row>
    <row r="161" spans="1:14" ht="15.6" x14ac:dyDescent="0.25">
      <c r="A161" s="296"/>
      <c r="B161" s="296"/>
      <c r="C161" s="296"/>
      <c r="D161" s="296"/>
      <c r="E161" s="296"/>
      <c r="F161" s="296"/>
      <c r="G161" s="296"/>
      <c r="H161" s="296"/>
      <c r="I161" s="296"/>
      <c r="J161" s="297"/>
      <c r="K161" s="296"/>
      <c r="L161" s="298"/>
      <c r="M161" s="297"/>
      <c r="N161" s="297"/>
    </row>
    <row r="162" spans="1:14" ht="15.6" x14ac:dyDescent="0.25">
      <c r="A162" s="296"/>
      <c r="B162" s="296"/>
      <c r="C162" s="296"/>
      <c r="D162" s="296"/>
      <c r="E162" s="296"/>
      <c r="F162" s="296"/>
      <c r="G162" s="296"/>
      <c r="H162" s="296"/>
      <c r="I162" s="296"/>
      <c r="J162" s="297"/>
      <c r="K162" s="296"/>
      <c r="L162" s="298"/>
      <c r="M162" s="297"/>
      <c r="N162" s="297"/>
    </row>
    <row r="163" spans="1:14" ht="15.6" x14ac:dyDescent="0.25">
      <c r="A163" s="296"/>
      <c r="B163" s="296"/>
      <c r="C163" s="296"/>
      <c r="D163" s="296"/>
      <c r="E163" s="296"/>
      <c r="F163" s="296"/>
      <c r="G163" s="296"/>
      <c r="H163" s="296"/>
      <c r="I163" s="296"/>
      <c r="J163" s="297"/>
      <c r="K163" s="296"/>
      <c r="L163" s="298"/>
      <c r="M163" s="297"/>
      <c r="N163" s="297"/>
    </row>
    <row r="164" spans="1:14" ht="15.6" x14ac:dyDescent="0.25">
      <c r="A164" s="296"/>
      <c r="B164" s="296"/>
      <c r="C164" s="296"/>
      <c r="D164" s="296"/>
      <c r="E164" s="296"/>
      <c r="F164" s="296"/>
      <c r="G164" s="296"/>
      <c r="H164" s="296"/>
      <c r="I164" s="296"/>
      <c r="J164" s="297"/>
      <c r="K164" s="296"/>
      <c r="L164" s="298"/>
      <c r="M164" s="297"/>
      <c r="N164" s="297"/>
    </row>
    <row r="165" spans="1:14" ht="15.6" x14ac:dyDescent="0.25">
      <c r="A165" s="296"/>
      <c r="B165" s="296"/>
      <c r="C165" s="296"/>
      <c r="D165" s="296"/>
      <c r="E165" s="296"/>
      <c r="F165" s="296"/>
      <c r="G165" s="296"/>
      <c r="H165" s="296"/>
      <c r="I165" s="296"/>
      <c r="J165" s="297"/>
      <c r="K165" s="296"/>
      <c r="L165" s="298"/>
      <c r="M165" s="297"/>
      <c r="N165" s="297"/>
    </row>
    <row r="166" spans="1:14" ht="15.6" x14ac:dyDescent="0.25">
      <c r="A166" s="296"/>
      <c r="B166" s="296"/>
      <c r="C166" s="296"/>
      <c r="D166" s="296"/>
      <c r="E166" s="296"/>
      <c r="F166" s="296"/>
      <c r="G166" s="296"/>
      <c r="H166" s="296"/>
      <c r="I166" s="296"/>
      <c r="J166" s="297"/>
      <c r="K166" s="296"/>
      <c r="L166" s="298"/>
      <c r="M166" s="297"/>
      <c r="N166" s="297"/>
    </row>
    <row r="167" spans="1:14" ht="15.6" x14ac:dyDescent="0.25">
      <c r="A167" s="296"/>
      <c r="B167" s="296"/>
      <c r="C167" s="296"/>
      <c r="D167" s="296"/>
      <c r="E167" s="296"/>
      <c r="F167" s="296"/>
      <c r="G167" s="296"/>
      <c r="H167" s="296"/>
      <c r="I167" s="296"/>
      <c r="J167" s="297"/>
      <c r="K167" s="296"/>
      <c r="L167" s="298"/>
      <c r="M167" s="297"/>
      <c r="N167" s="297"/>
    </row>
    <row r="168" spans="1:14" ht="15.6" x14ac:dyDescent="0.25">
      <c r="A168" s="296"/>
      <c r="B168" s="296"/>
      <c r="C168" s="296"/>
      <c r="D168" s="296"/>
      <c r="E168" s="296"/>
      <c r="F168" s="296"/>
      <c r="G168" s="296"/>
      <c r="H168" s="296"/>
      <c r="I168" s="296"/>
      <c r="J168" s="297"/>
      <c r="K168" s="296"/>
      <c r="L168" s="298"/>
      <c r="M168" s="297"/>
      <c r="N168" s="297"/>
    </row>
    <row r="169" spans="1:14" ht="15.6" x14ac:dyDescent="0.25">
      <c r="A169" s="296"/>
      <c r="B169" s="296"/>
      <c r="C169" s="296"/>
      <c r="D169" s="296"/>
      <c r="E169" s="296"/>
      <c r="F169" s="296"/>
      <c r="G169" s="296"/>
      <c r="H169" s="296"/>
      <c r="I169" s="296"/>
      <c r="J169" s="297"/>
      <c r="K169" s="296"/>
      <c r="L169" s="298"/>
      <c r="M169" s="297"/>
      <c r="N169" s="297"/>
    </row>
    <row r="170" spans="1:14" ht="15.6" x14ac:dyDescent="0.25">
      <c r="A170" s="296"/>
      <c r="B170" s="296"/>
      <c r="C170" s="296"/>
      <c r="D170" s="296"/>
      <c r="E170" s="296"/>
      <c r="F170" s="296"/>
      <c r="G170" s="296"/>
      <c r="H170" s="296"/>
      <c r="I170" s="296"/>
      <c r="J170" s="297"/>
      <c r="K170" s="296"/>
      <c r="L170" s="298"/>
      <c r="M170" s="297"/>
      <c r="N170" s="297"/>
    </row>
    <row r="171" spans="1:14" ht="15.6" x14ac:dyDescent="0.25">
      <c r="A171" s="296"/>
      <c r="B171" s="296"/>
      <c r="C171" s="296"/>
      <c r="D171" s="296"/>
      <c r="E171" s="296"/>
      <c r="F171" s="296"/>
      <c r="G171" s="296"/>
      <c r="H171" s="296"/>
      <c r="I171" s="296"/>
      <c r="J171" s="297"/>
      <c r="K171" s="296"/>
      <c r="L171" s="298"/>
      <c r="M171" s="297"/>
      <c r="N171" s="297"/>
    </row>
    <row r="172" spans="1:14" ht="15.6" x14ac:dyDescent="0.25">
      <c r="A172" s="296"/>
      <c r="B172" s="296"/>
      <c r="C172" s="296"/>
      <c r="D172" s="296"/>
      <c r="E172" s="296"/>
      <c r="F172" s="296"/>
      <c r="G172" s="296"/>
      <c r="H172" s="296"/>
      <c r="I172" s="296"/>
      <c r="J172" s="297"/>
      <c r="K172" s="296"/>
      <c r="L172" s="298"/>
      <c r="M172" s="297"/>
      <c r="N172" s="297"/>
    </row>
    <row r="173" spans="1:14" ht="15.6" x14ac:dyDescent="0.25">
      <c r="A173" s="296"/>
      <c r="B173" s="296"/>
      <c r="C173" s="296"/>
      <c r="D173" s="296"/>
      <c r="E173" s="296"/>
      <c r="F173" s="296"/>
      <c r="G173" s="296"/>
      <c r="H173" s="296"/>
      <c r="I173" s="296"/>
      <c r="J173" s="297"/>
      <c r="K173" s="296"/>
      <c r="L173" s="298"/>
      <c r="M173" s="297"/>
      <c r="N173" s="297"/>
    </row>
    <row r="174" spans="1:14" ht="15.6" x14ac:dyDescent="0.25">
      <c r="A174" s="296"/>
      <c r="B174" s="296"/>
      <c r="C174" s="296"/>
      <c r="D174" s="296"/>
      <c r="E174" s="296"/>
      <c r="F174" s="296"/>
      <c r="G174" s="296"/>
      <c r="H174" s="296"/>
      <c r="I174" s="296"/>
      <c r="J174" s="297"/>
      <c r="K174" s="296"/>
      <c r="L174" s="298"/>
      <c r="M174" s="297"/>
      <c r="N174" s="297"/>
    </row>
    <row r="175" spans="1:14" ht="15.6" x14ac:dyDescent="0.25">
      <c r="A175" s="296"/>
      <c r="B175" s="296"/>
      <c r="C175" s="296"/>
      <c r="D175" s="296"/>
      <c r="E175" s="296"/>
      <c r="F175" s="296"/>
      <c r="G175" s="296"/>
      <c r="H175" s="296"/>
      <c r="I175" s="296"/>
      <c r="J175" s="297"/>
      <c r="K175" s="296"/>
      <c r="L175" s="298"/>
      <c r="M175" s="297"/>
      <c r="N175" s="297"/>
    </row>
    <row r="176" spans="1:14" ht="15.6" x14ac:dyDescent="0.25">
      <c r="A176" s="296"/>
      <c r="B176" s="296"/>
      <c r="C176" s="296"/>
      <c r="D176" s="296"/>
      <c r="E176" s="296"/>
      <c r="F176" s="296"/>
      <c r="G176" s="296"/>
      <c r="H176" s="296"/>
      <c r="I176" s="296"/>
      <c r="J176" s="297"/>
      <c r="K176" s="296"/>
      <c r="L176" s="298"/>
      <c r="M176" s="297"/>
      <c r="N176" s="297"/>
    </row>
    <row r="177" spans="1:14" ht="15.6" x14ac:dyDescent="0.25">
      <c r="A177" s="296"/>
      <c r="B177" s="296"/>
      <c r="C177" s="296"/>
      <c r="D177" s="296"/>
      <c r="E177" s="296"/>
      <c r="F177" s="296"/>
      <c r="G177" s="296"/>
      <c r="H177" s="296"/>
      <c r="I177" s="296"/>
      <c r="J177" s="297"/>
      <c r="K177" s="296"/>
      <c r="L177" s="298"/>
      <c r="M177" s="297"/>
      <c r="N177" s="297"/>
    </row>
    <row r="178" spans="1:14" ht="15.6" x14ac:dyDescent="0.25">
      <c r="A178" s="296"/>
      <c r="B178" s="296"/>
      <c r="C178" s="296"/>
      <c r="D178" s="296"/>
      <c r="E178" s="296"/>
      <c r="F178" s="296"/>
      <c r="G178" s="296"/>
      <c r="H178" s="296"/>
      <c r="I178" s="296"/>
      <c r="J178" s="297"/>
      <c r="K178" s="296"/>
      <c r="L178" s="298"/>
      <c r="M178" s="297"/>
      <c r="N178" s="297"/>
    </row>
    <row r="179" spans="1:14" ht="15.6" x14ac:dyDescent="0.25">
      <c r="A179" s="296"/>
      <c r="B179" s="296"/>
      <c r="C179" s="296"/>
      <c r="D179" s="296"/>
      <c r="E179" s="296"/>
      <c r="F179" s="296"/>
      <c r="G179" s="296"/>
      <c r="H179" s="296"/>
      <c r="I179" s="296"/>
      <c r="J179" s="297"/>
      <c r="K179" s="296"/>
      <c r="L179" s="298"/>
      <c r="M179" s="297"/>
      <c r="N179" s="297"/>
    </row>
    <row r="180" spans="1:14" ht="15.6" x14ac:dyDescent="0.25">
      <c r="A180" s="296"/>
      <c r="B180" s="296"/>
      <c r="C180" s="296"/>
      <c r="D180" s="296"/>
      <c r="E180" s="296"/>
      <c r="F180" s="296"/>
      <c r="G180" s="296"/>
      <c r="H180" s="296"/>
      <c r="I180" s="296"/>
      <c r="J180" s="297"/>
      <c r="K180" s="296"/>
      <c r="L180" s="298"/>
      <c r="M180" s="297"/>
      <c r="N180" s="297"/>
    </row>
    <row r="181" spans="1:14" ht="15.6" x14ac:dyDescent="0.25">
      <c r="A181" s="296"/>
      <c r="B181" s="296"/>
      <c r="C181" s="296"/>
      <c r="D181" s="296"/>
      <c r="E181" s="296"/>
      <c r="F181" s="296"/>
      <c r="G181" s="296"/>
      <c r="H181" s="296"/>
      <c r="I181" s="296"/>
      <c r="J181" s="297"/>
      <c r="K181" s="296"/>
      <c r="L181" s="298"/>
      <c r="M181" s="297"/>
      <c r="N181" s="297"/>
    </row>
    <row r="182" spans="1:14" ht="15.6" x14ac:dyDescent="0.25">
      <c r="A182" s="296"/>
      <c r="B182" s="296"/>
      <c r="C182" s="296"/>
      <c r="D182" s="296"/>
      <c r="E182" s="296"/>
      <c r="F182" s="296"/>
      <c r="G182" s="296"/>
      <c r="H182" s="296"/>
      <c r="I182" s="296"/>
      <c r="J182" s="297"/>
      <c r="K182" s="296"/>
      <c r="L182" s="298"/>
      <c r="M182" s="297"/>
      <c r="N182" s="297"/>
    </row>
    <row r="183" spans="1:14" ht="15.6" x14ac:dyDescent="0.25">
      <c r="A183" s="296"/>
      <c r="B183" s="296"/>
      <c r="C183" s="296"/>
      <c r="D183" s="296"/>
      <c r="E183" s="296"/>
      <c r="F183" s="296"/>
      <c r="G183" s="296"/>
      <c r="H183" s="296"/>
      <c r="I183" s="296"/>
      <c r="J183" s="297"/>
      <c r="K183" s="296"/>
      <c r="L183" s="298"/>
      <c r="M183" s="297"/>
      <c r="N183" s="297"/>
    </row>
    <row r="184" spans="1:14" ht="15.6" x14ac:dyDescent="0.25">
      <c r="A184" s="296"/>
      <c r="B184" s="296"/>
      <c r="C184" s="296"/>
      <c r="D184" s="296"/>
      <c r="E184" s="296"/>
      <c r="F184" s="296"/>
      <c r="G184" s="296"/>
      <c r="H184" s="296"/>
      <c r="I184" s="296"/>
      <c r="J184" s="297"/>
      <c r="K184" s="296"/>
      <c r="L184" s="298"/>
      <c r="M184" s="297"/>
      <c r="N184" s="297"/>
    </row>
    <row r="185" spans="1:14" ht="15.6" x14ac:dyDescent="0.25">
      <c r="A185" s="296"/>
      <c r="B185" s="296"/>
      <c r="C185" s="296"/>
      <c r="D185" s="296"/>
      <c r="E185" s="296"/>
      <c r="F185" s="296"/>
      <c r="G185" s="296"/>
      <c r="H185" s="296"/>
      <c r="I185" s="296"/>
      <c r="J185" s="297"/>
      <c r="K185" s="296"/>
      <c r="L185" s="298"/>
      <c r="M185" s="297"/>
      <c r="N185" s="297"/>
    </row>
    <row r="186" spans="1:14" ht="15.6" x14ac:dyDescent="0.25">
      <c r="A186" s="296"/>
      <c r="B186" s="296"/>
      <c r="C186" s="296"/>
      <c r="D186" s="296"/>
      <c r="E186" s="296"/>
      <c r="F186" s="296"/>
      <c r="G186" s="296"/>
      <c r="H186" s="296"/>
      <c r="I186" s="296"/>
      <c r="J186" s="297"/>
      <c r="K186" s="296"/>
      <c r="L186" s="298"/>
      <c r="M186" s="297"/>
      <c r="N186" s="297"/>
    </row>
    <row r="187" spans="1:14" ht="15.6" x14ac:dyDescent="0.25">
      <c r="A187" s="296"/>
      <c r="B187" s="296"/>
      <c r="C187" s="296"/>
      <c r="D187" s="296"/>
      <c r="E187" s="296"/>
      <c r="F187" s="296"/>
      <c r="G187" s="296"/>
      <c r="H187" s="296"/>
      <c r="I187" s="296"/>
      <c r="J187" s="297"/>
      <c r="K187" s="296"/>
      <c r="L187" s="298"/>
      <c r="M187" s="297"/>
      <c r="N187" s="297"/>
    </row>
    <row r="188" spans="1:14" ht="15.6" x14ac:dyDescent="0.25">
      <c r="A188" s="296"/>
      <c r="B188" s="296"/>
      <c r="C188" s="296"/>
      <c r="D188" s="296"/>
      <c r="E188" s="296"/>
      <c r="F188" s="296"/>
      <c r="G188" s="296"/>
      <c r="H188" s="296"/>
      <c r="I188" s="296"/>
      <c r="J188" s="297"/>
      <c r="K188" s="296"/>
      <c r="L188" s="298"/>
      <c r="M188" s="297"/>
      <c r="N188" s="297"/>
    </row>
    <row r="189" spans="1:14" ht="15.6" x14ac:dyDescent="0.25">
      <c r="A189" s="296"/>
      <c r="B189" s="296"/>
      <c r="C189" s="296"/>
      <c r="D189" s="296"/>
      <c r="E189" s="296"/>
      <c r="F189" s="296"/>
      <c r="G189" s="296"/>
      <c r="H189" s="296"/>
      <c r="I189" s="296"/>
      <c r="J189" s="297"/>
      <c r="K189" s="296"/>
      <c r="L189" s="298"/>
      <c r="M189" s="297"/>
      <c r="N189" s="297"/>
    </row>
    <row r="190" spans="1:14" ht="15.6" x14ac:dyDescent="0.25">
      <c r="A190" s="296"/>
      <c r="B190" s="296"/>
      <c r="C190" s="296"/>
      <c r="D190" s="296"/>
      <c r="E190" s="296"/>
      <c r="F190" s="296"/>
      <c r="G190" s="296"/>
      <c r="H190" s="296"/>
      <c r="I190" s="296"/>
      <c r="J190" s="297"/>
      <c r="K190" s="296"/>
      <c r="L190" s="298"/>
      <c r="M190" s="297"/>
      <c r="N190" s="297"/>
    </row>
    <row r="191" spans="1:14" ht="15.6" x14ac:dyDescent="0.25">
      <c r="A191" s="296"/>
      <c r="B191" s="296"/>
      <c r="C191" s="296"/>
      <c r="D191" s="296"/>
      <c r="E191" s="296"/>
      <c r="F191" s="296"/>
      <c r="G191" s="296"/>
      <c r="H191" s="296"/>
      <c r="I191" s="296"/>
      <c r="J191" s="297"/>
      <c r="K191" s="296"/>
      <c r="L191" s="298"/>
      <c r="M191" s="297"/>
      <c r="N191" s="297"/>
    </row>
    <row r="192" spans="1:14" ht="15.6" x14ac:dyDescent="0.25">
      <c r="A192" s="296"/>
      <c r="B192" s="296"/>
      <c r="C192" s="296"/>
      <c r="D192" s="296"/>
      <c r="E192" s="296"/>
      <c r="F192" s="296"/>
      <c r="G192" s="296"/>
      <c r="H192" s="296"/>
      <c r="I192" s="296"/>
      <c r="J192" s="297"/>
      <c r="K192" s="296"/>
      <c r="L192" s="298"/>
      <c r="M192" s="297"/>
      <c r="N192" s="297"/>
    </row>
    <row r="193" spans="1:14" ht="15.6" x14ac:dyDescent="0.25">
      <c r="A193" s="296"/>
      <c r="B193" s="296"/>
      <c r="C193" s="296"/>
      <c r="D193" s="296"/>
      <c r="E193" s="296"/>
      <c r="F193" s="296"/>
      <c r="G193" s="296"/>
      <c r="H193" s="296"/>
      <c r="I193" s="296"/>
      <c r="J193" s="297"/>
      <c r="K193" s="296"/>
      <c r="L193" s="298"/>
      <c r="M193" s="297"/>
      <c r="N193" s="297"/>
    </row>
    <row r="194" spans="1:14" ht="15.6" x14ac:dyDescent="0.25">
      <c r="A194" s="296"/>
      <c r="B194" s="296"/>
      <c r="C194" s="296"/>
      <c r="D194" s="296"/>
      <c r="E194" s="296"/>
      <c r="F194" s="296"/>
      <c r="G194" s="296"/>
      <c r="H194" s="296"/>
      <c r="I194" s="296"/>
      <c r="J194" s="297"/>
      <c r="K194" s="296"/>
      <c r="L194" s="298"/>
      <c r="M194" s="297"/>
      <c r="N194" s="297"/>
    </row>
    <row r="195" spans="1:14" ht="15.6" x14ac:dyDescent="0.25">
      <c r="A195" s="296"/>
      <c r="B195" s="296"/>
      <c r="C195" s="296"/>
      <c r="D195" s="296"/>
      <c r="E195" s="296"/>
      <c r="F195" s="296"/>
      <c r="G195" s="296"/>
      <c r="H195" s="296"/>
      <c r="I195" s="296"/>
      <c r="J195" s="297"/>
      <c r="K195" s="296"/>
      <c r="L195" s="298"/>
      <c r="M195" s="297"/>
      <c r="N195" s="297"/>
    </row>
    <row r="196" spans="1:14" ht="15.6" x14ac:dyDescent="0.25">
      <c r="A196" s="296"/>
      <c r="B196" s="296"/>
      <c r="C196" s="296"/>
      <c r="D196" s="296"/>
      <c r="E196" s="296"/>
      <c r="F196" s="296"/>
      <c r="G196" s="296"/>
      <c r="H196" s="296"/>
      <c r="I196" s="296"/>
      <c r="J196" s="297"/>
      <c r="K196" s="296"/>
      <c r="L196" s="298"/>
      <c r="M196" s="297"/>
      <c r="N196" s="297"/>
    </row>
    <row r="197" spans="1:14" ht="15.6" x14ac:dyDescent="0.25">
      <c r="A197" s="296"/>
      <c r="B197" s="296"/>
      <c r="C197" s="296"/>
      <c r="D197" s="296"/>
      <c r="E197" s="296"/>
      <c r="F197" s="296"/>
      <c r="G197" s="296"/>
      <c r="H197" s="296"/>
      <c r="I197" s="296"/>
      <c r="J197" s="297"/>
      <c r="K197" s="296"/>
      <c r="L197" s="298"/>
      <c r="M197" s="297"/>
      <c r="N197" s="297"/>
    </row>
    <row r="198" spans="1:14" ht="15.6" x14ac:dyDescent="0.25">
      <c r="A198" s="296"/>
      <c r="B198" s="296"/>
      <c r="C198" s="296"/>
      <c r="D198" s="296"/>
      <c r="E198" s="296"/>
      <c r="F198" s="296"/>
      <c r="G198" s="296"/>
      <c r="H198" s="296"/>
      <c r="I198" s="296"/>
      <c r="J198" s="297"/>
      <c r="K198" s="296"/>
      <c r="L198" s="298"/>
      <c r="M198" s="297"/>
      <c r="N198" s="297"/>
    </row>
    <row r="199" spans="1:14" ht="15.6" x14ac:dyDescent="0.25">
      <c r="A199" s="296"/>
      <c r="B199" s="296"/>
      <c r="C199" s="296"/>
      <c r="D199" s="296"/>
      <c r="E199" s="296"/>
      <c r="F199" s="296"/>
      <c r="G199" s="296"/>
      <c r="H199" s="296"/>
      <c r="I199" s="296"/>
      <c r="J199" s="297"/>
      <c r="K199" s="296"/>
      <c r="L199" s="298"/>
      <c r="M199" s="297"/>
      <c r="N199" s="297"/>
    </row>
    <row r="200" spans="1:14" ht="15.6" x14ac:dyDescent="0.25">
      <c r="A200" s="296"/>
      <c r="B200" s="296"/>
      <c r="C200" s="296"/>
      <c r="D200" s="296"/>
      <c r="E200" s="296"/>
      <c r="F200" s="296"/>
      <c r="G200" s="296"/>
      <c r="H200" s="296"/>
      <c r="I200" s="296"/>
      <c r="J200" s="297"/>
      <c r="K200" s="296"/>
      <c r="L200" s="298"/>
      <c r="M200" s="297"/>
      <c r="N200" s="297"/>
    </row>
    <row r="201" spans="1:14" ht="15.6" x14ac:dyDescent="0.25">
      <c r="A201" s="296"/>
      <c r="B201" s="296"/>
      <c r="C201" s="296"/>
      <c r="D201" s="296"/>
      <c r="E201" s="296"/>
      <c r="F201" s="296"/>
      <c r="G201" s="296"/>
      <c r="H201" s="296"/>
      <c r="I201" s="296"/>
      <c r="J201" s="297"/>
      <c r="K201" s="296"/>
      <c r="L201" s="298"/>
      <c r="M201" s="297"/>
      <c r="N201" s="297"/>
    </row>
    <row r="202" spans="1:14" ht="15.6" x14ac:dyDescent="0.25">
      <c r="A202" s="296"/>
      <c r="B202" s="296"/>
      <c r="C202" s="296"/>
      <c r="D202" s="296"/>
      <c r="E202" s="296"/>
      <c r="F202" s="296"/>
      <c r="G202" s="296"/>
      <c r="H202" s="296"/>
      <c r="I202" s="296"/>
      <c r="J202" s="297"/>
      <c r="K202" s="296"/>
      <c r="L202" s="298"/>
      <c r="M202" s="297"/>
      <c r="N202" s="297"/>
    </row>
    <row r="203" spans="1:14" ht="15.6" x14ac:dyDescent="0.25">
      <c r="A203" s="296"/>
      <c r="B203" s="296"/>
      <c r="C203" s="296"/>
      <c r="D203" s="296"/>
      <c r="E203" s="296"/>
      <c r="F203" s="296"/>
      <c r="G203" s="296"/>
      <c r="H203" s="296"/>
      <c r="I203" s="296"/>
      <c r="J203" s="297"/>
      <c r="K203" s="296"/>
      <c r="L203" s="298"/>
      <c r="M203" s="297"/>
      <c r="N203" s="297"/>
    </row>
    <row r="204" spans="1:14" ht="15.6" x14ac:dyDescent="0.25">
      <c r="A204" s="296"/>
      <c r="B204" s="296"/>
      <c r="C204" s="296"/>
      <c r="D204" s="296"/>
      <c r="E204" s="296"/>
      <c r="F204" s="296"/>
      <c r="G204" s="296"/>
      <c r="H204" s="296"/>
      <c r="I204" s="296"/>
      <c r="J204" s="297"/>
      <c r="K204" s="296"/>
      <c r="L204" s="298"/>
      <c r="M204" s="297"/>
      <c r="N204" s="297"/>
    </row>
    <row r="205" spans="1:14" ht="15.6" x14ac:dyDescent="0.25">
      <c r="A205" s="296"/>
      <c r="B205" s="296"/>
      <c r="C205" s="296"/>
      <c r="D205" s="296"/>
      <c r="E205" s="296"/>
      <c r="F205" s="296"/>
      <c r="G205" s="296"/>
      <c r="H205" s="296"/>
      <c r="I205" s="296"/>
      <c r="J205" s="297"/>
      <c r="K205" s="296"/>
      <c r="L205" s="298"/>
      <c r="M205" s="297"/>
      <c r="N205" s="297"/>
    </row>
    <row r="206" spans="1:14" ht="15.6" x14ac:dyDescent="0.25">
      <c r="A206" s="296"/>
      <c r="B206" s="296"/>
      <c r="C206" s="296"/>
      <c r="D206" s="296"/>
      <c r="E206" s="296"/>
      <c r="F206" s="296"/>
      <c r="G206" s="296"/>
      <c r="H206" s="296"/>
      <c r="I206" s="296"/>
      <c r="J206" s="297"/>
      <c r="K206" s="296"/>
      <c r="L206" s="298"/>
      <c r="M206" s="297"/>
      <c r="N206" s="297"/>
    </row>
    <row r="207" spans="1:14" ht="15.6" x14ac:dyDescent="0.25">
      <c r="A207" s="296"/>
      <c r="B207" s="296"/>
      <c r="C207" s="296"/>
      <c r="D207" s="296"/>
      <c r="E207" s="296"/>
      <c r="F207" s="296"/>
      <c r="G207" s="296"/>
      <c r="H207" s="296"/>
      <c r="I207" s="296"/>
      <c r="J207" s="297"/>
      <c r="K207" s="296"/>
      <c r="L207" s="298"/>
      <c r="M207" s="297"/>
      <c r="N207" s="297"/>
    </row>
    <row r="208" spans="1:14" ht="15.6" x14ac:dyDescent="0.25">
      <c r="A208" s="296"/>
      <c r="B208" s="296"/>
      <c r="C208" s="296"/>
      <c r="D208" s="296"/>
      <c r="E208" s="296"/>
      <c r="F208" s="296"/>
      <c r="G208" s="296"/>
      <c r="H208" s="296"/>
      <c r="I208" s="296"/>
      <c r="J208" s="297"/>
      <c r="K208" s="296"/>
      <c r="L208" s="298"/>
      <c r="M208" s="297"/>
      <c r="N208" s="297"/>
    </row>
    <row r="209" spans="1:14" ht="15.6" x14ac:dyDescent="0.25">
      <c r="A209" s="296"/>
      <c r="B209" s="296"/>
      <c r="C209" s="296"/>
      <c r="D209" s="296"/>
      <c r="E209" s="296"/>
      <c r="F209" s="296"/>
      <c r="G209" s="296"/>
      <c r="H209" s="296"/>
      <c r="I209" s="296"/>
      <c r="J209" s="297"/>
      <c r="K209" s="296"/>
      <c r="L209" s="298"/>
      <c r="M209" s="297"/>
      <c r="N209" s="297"/>
    </row>
    <row r="210" spans="1:14" ht="15.6" x14ac:dyDescent="0.25">
      <c r="A210" s="296"/>
      <c r="B210" s="296"/>
      <c r="C210" s="296"/>
      <c r="D210" s="296"/>
      <c r="E210" s="296"/>
      <c r="F210" s="296"/>
      <c r="G210" s="296"/>
      <c r="H210" s="296"/>
      <c r="I210" s="296"/>
      <c r="J210" s="297"/>
      <c r="K210" s="296"/>
      <c r="L210" s="298"/>
      <c r="M210" s="297"/>
      <c r="N210" s="297"/>
    </row>
    <row r="211" spans="1:14" ht="15.6" x14ac:dyDescent="0.25">
      <c r="A211" s="296"/>
      <c r="B211" s="296"/>
      <c r="C211" s="296"/>
      <c r="D211" s="296"/>
      <c r="E211" s="296"/>
      <c r="F211" s="296"/>
      <c r="G211" s="296"/>
      <c r="H211" s="296"/>
      <c r="I211" s="296"/>
      <c r="J211" s="297"/>
      <c r="K211" s="296"/>
      <c r="L211" s="298"/>
      <c r="M211" s="297"/>
      <c r="N211" s="297"/>
    </row>
    <row r="212" spans="1:14" ht="15.6" x14ac:dyDescent="0.25">
      <c r="A212" s="296"/>
      <c r="B212" s="296"/>
      <c r="C212" s="296"/>
      <c r="D212" s="296"/>
      <c r="E212" s="296"/>
      <c r="F212" s="296"/>
      <c r="G212" s="296"/>
      <c r="H212" s="296"/>
      <c r="I212" s="296"/>
      <c r="J212" s="297"/>
      <c r="K212" s="296"/>
      <c r="L212" s="298"/>
      <c r="M212" s="297"/>
      <c r="N212" s="297"/>
    </row>
    <row r="213" spans="1:14" ht="15.6" x14ac:dyDescent="0.25">
      <c r="A213" s="296"/>
      <c r="B213" s="296"/>
      <c r="C213" s="296"/>
      <c r="D213" s="296"/>
      <c r="E213" s="296"/>
      <c r="F213" s="296"/>
      <c r="G213" s="296"/>
      <c r="H213" s="296"/>
      <c r="I213" s="296"/>
      <c r="J213" s="297"/>
      <c r="K213" s="296"/>
      <c r="L213" s="298"/>
      <c r="M213" s="297"/>
      <c r="N213" s="297"/>
    </row>
    <row r="214" spans="1:14" ht="15.6" x14ac:dyDescent="0.25">
      <c r="A214" s="296"/>
      <c r="B214" s="296"/>
      <c r="C214" s="296"/>
      <c r="D214" s="296"/>
      <c r="E214" s="296"/>
      <c r="F214" s="296"/>
      <c r="G214" s="296"/>
      <c r="H214" s="296"/>
      <c r="I214" s="296"/>
      <c r="J214" s="297"/>
      <c r="K214" s="296"/>
      <c r="L214" s="298"/>
      <c r="M214" s="297"/>
      <c r="N214" s="297"/>
    </row>
    <row r="215" spans="1:14" ht="15.6" x14ac:dyDescent="0.25">
      <c r="A215" s="296"/>
      <c r="B215" s="296"/>
      <c r="C215" s="296"/>
      <c r="D215" s="296"/>
      <c r="E215" s="296"/>
      <c r="F215" s="296"/>
      <c r="G215" s="296"/>
      <c r="H215" s="296"/>
      <c r="I215" s="296"/>
      <c r="J215" s="297"/>
      <c r="K215" s="296"/>
      <c r="L215" s="298"/>
      <c r="M215" s="297"/>
      <c r="N215" s="297"/>
    </row>
    <row r="216" spans="1:14" ht="15.6" x14ac:dyDescent="0.25">
      <c r="A216" s="296"/>
      <c r="B216" s="296"/>
      <c r="C216" s="296"/>
      <c r="D216" s="296"/>
      <c r="E216" s="296"/>
      <c r="F216" s="296"/>
      <c r="G216" s="296"/>
      <c r="H216" s="296"/>
      <c r="I216" s="296"/>
      <c r="J216" s="297"/>
      <c r="K216" s="296"/>
      <c r="L216" s="298"/>
      <c r="M216" s="297"/>
      <c r="N216" s="297"/>
    </row>
    <row r="217" spans="1:14" ht="15.6" x14ac:dyDescent="0.25">
      <c r="A217" s="296"/>
      <c r="B217" s="296"/>
      <c r="C217" s="296"/>
      <c r="D217" s="296"/>
      <c r="E217" s="296"/>
      <c r="F217" s="296"/>
      <c r="G217" s="296"/>
      <c r="H217" s="296"/>
      <c r="I217" s="296"/>
      <c r="J217" s="297"/>
      <c r="K217" s="296"/>
      <c r="L217" s="298"/>
      <c r="M217" s="297"/>
      <c r="N217" s="297"/>
    </row>
    <row r="218" spans="1:14" ht="15.6" x14ac:dyDescent="0.25">
      <c r="A218" s="296"/>
      <c r="B218" s="296"/>
      <c r="C218" s="296"/>
      <c r="D218" s="296"/>
      <c r="E218" s="296"/>
      <c r="F218" s="296"/>
      <c r="G218" s="296"/>
      <c r="H218" s="296"/>
      <c r="I218" s="296"/>
      <c r="J218" s="297"/>
      <c r="K218" s="296"/>
      <c r="L218" s="298"/>
      <c r="M218" s="297"/>
      <c r="N218" s="297"/>
    </row>
    <row r="219" spans="1:14" ht="15.6" x14ac:dyDescent="0.25">
      <c r="A219" s="296"/>
      <c r="B219" s="296"/>
      <c r="C219" s="296"/>
      <c r="D219" s="296"/>
      <c r="E219" s="296"/>
      <c r="F219" s="296"/>
      <c r="G219" s="296"/>
      <c r="H219" s="296"/>
      <c r="I219" s="296"/>
      <c r="J219" s="297"/>
      <c r="K219" s="296"/>
      <c r="L219" s="298"/>
      <c r="M219" s="297"/>
      <c r="N219" s="297"/>
    </row>
    <row r="220" spans="1:14" ht="15.6" x14ac:dyDescent="0.25">
      <c r="A220" s="296"/>
      <c r="B220" s="296"/>
      <c r="C220" s="296"/>
      <c r="D220" s="296"/>
      <c r="E220" s="296"/>
      <c r="F220" s="296"/>
      <c r="G220" s="296"/>
      <c r="H220" s="296"/>
      <c r="I220" s="296"/>
      <c r="J220" s="297"/>
      <c r="K220" s="296"/>
      <c r="L220" s="298"/>
      <c r="M220" s="297"/>
      <c r="N220" s="297"/>
    </row>
    <row r="221" spans="1:14" ht="15.6" x14ac:dyDescent="0.25">
      <c r="A221" s="296"/>
      <c r="B221" s="296"/>
      <c r="C221" s="296"/>
      <c r="D221" s="296"/>
      <c r="E221" s="296"/>
      <c r="F221" s="296"/>
      <c r="G221" s="296"/>
      <c r="H221" s="296"/>
      <c r="I221" s="296"/>
      <c r="J221" s="297"/>
      <c r="K221" s="296"/>
      <c r="L221" s="298"/>
      <c r="M221" s="297"/>
      <c r="N221" s="297"/>
    </row>
    <row r="222" spans="1:14" ht="15.6" x14ac:dyDescent="0.25">
      <c r="A222" s="296"/>
      <c r="B222" s="296"/>
      <c r="C222" s="296"/>
      <c r="D222" s="296"/>
      <c r="E222" s="296"/>
      <c r="F222" s="296"/>
      <c r="G222" s="296"/>
      <c r="H222" s="296"/>
      <c r="I222" s="296"/>
      <c r="J222" s="297"/>
      <c r="K222" s="296"/>
      <c r="L222" s="298"/>
      <c r="M222" s="297"/>
      <c r="N222" s="297"/>
    </row>
    <row r="223" spans="1:14" ht="15.6" x14ac:dyDescent="0.25">
      <c r="A223" s="296"/>
      <c r="B223" s="296"/>
      <c r="C223" s="296"/>
      <c r="D223" s="296"/>
      <c r="E223" s="296"/>
      <c r="F223" s="296"/>
      <c r="G223" s="296"/>
      <c r="H223" s="296"/>
      <c r="I223" s="296"/>
      <c r="J223" s="297"/>
      <c r="K223" s="296"/>
      <c r="L223" s="298"/>
      <c r="M223" s="297"/>
      <c r="N223" s="297"/>
    </row>
    <row r="224" spans="1:14" ht="15.6" x14ac:dyDescent="0.25">
      <c r="A224" s="296"/>
      <c r="B224" s="296"/>
      <c r="C224" s="296"/>
      <c r="D224" s="296"/>
      <c r="E224" s="296"/>
      <c r="F224" s="296"/>
      <c r="G224" s="296"/>
      <c r="H224" s="296"/>
      <c r="I224" s="296"/>
      <c r="J224" s="297"/>
      <c r="K224" s="296"/>
      <c r="L224" s="298"/>
      <c r="M224" s="297"/>
      <c r="N224" s="297"/>
    </row>
    <row r="225" spans="1:14" ht="15.6" x14ac:dyDescent="0.25">
      <c r="A225" s="296"/>
      <c r="B225" s="296"/>
      <c r="C225" s="296"/>
      <c r="D225" s="296"/>
      <c r="E225" s="296"/>
      <c r="F225" s="296"/>
      <c r="G225" s="296"/>
      <c r="H225" s="296"/>
      <c r="I225" s="296"/>
      <c r="J225" s="297"/>
      <c r="K225" s="296"/>
      <c r="L225" s="298"/>
      <c r="M225" s="297"/>
      <c r="N225" s="297"/>
    </row>
    <row r="226" spans="1:14" ht="15.6" x14ac:dyDescent="0.25">
      <c r="A226" s="296"/>
      <c r="B226" s="296"/>
      <c r="C226" s="296"/>
      <c r="D226" s="296"/>
      <c r="E226" s="296"/>
      <c r="F226" s="296"/>
      <c r="G226" s="296"/>
      <c r="H226" s="296"/>
      <c r="I226" s="296"/>
      <c r="J226" s="297"/>
      <c r="K226" s="296"/>
      <c r="L226" s="298"/>
      <c r="M226" s="297"/>
      <c r="N226" s="297"/>
    </row>
    <row r="227" spans="1:14" ht="15.6" x14ac:dyDescent="0.25">
      <c r="A227" s="296"/>
      <c r="B227" s="296"/>
      <c r="C227" s="296"/>
      <c r="D227" s="296"/>
      <c r="E227" s="296"/>
      <c r="F227" s="296"/>
      <c r="G227" s="296"/>
      <c r="H227" s="296"/>
      <c r="I227" s="296"/>
      <c r="J227" s="297"/>
      <c r="K227" s="296"/>
      <c r="L227" s="298"/>
      <c r="M227" s="297"/>
      <c r="N227" s="297"/>
    </row>
    <row r="228" spans="1:14" ht="15.6" x14ac:dyDescent="0.25">
      <c r="A228" s="296"/>
      <c r="B228" s="296"/>
      <c r="C228" s="296"/>
      <c r="D228" s="296"/>
      <c r="E228" s="296"/>
      <c r="F228" s="296"/>
      <c r="G228" s="296"/>
      <c r="H228" s="296"/>
      <c r="I228" s="296"/>
      <c r="J228" s="297"/>
      <c r="K228" s="296"/>
      <c r="L228" s="298"/>
      <c r="M228" s="297"/>
      <c r="N228" s="297"/>
    </row>
    <row r="229" spans="1:14" ht="15.6" x14ac:dyDescent="0.25">
      <c r="A229" s="296"/>
      <c r="B229" s="296"/>
      <c r="C229" s="296"/>
      <c r="D229" s="296"/>
      <c r="E229" s="296"/>
      <c r="F229" s="296"/>
      <c r="G229" s="296"/>
      <c r="H229" s="296"/>
      <c r="I229" s="296"/>
      <c r="J229" s="297"/>
      <c r="K229" s="296"/>
      <c r="L229" s="298"/>
      <c r="M229" s="297"/>
      <c r="N229" s="297"/>
    </row>
    <row r="230" spans="1:14" ht="15.6" x14ac:dyDescent="0.25">
      <c r="A230" s="296"/>
      <c r="B230" s="296"/>
      <c r="C230" s="296"/>
      <c r="D230" s="296"/>
      <c r="E230" s="296"/>
      <c r="F230" s="296"/>
      <c r="G230" s="296"/>
      <c r="H230" s="296"/>
      <c r="I230" s="296"/>
      <c r="J230" s="297"/>
      <c r="K230" s="296"/>
      <c r="L230" s="298"/>
      <c r="M230" s="297"/>
      <c r="N230" s="297"/>
    </row>
    <row r="231" spans="1:14" ht="15.6" x14ac:dyDescent="0.25">
      <c r="A231" s="296"/>
      <c r="B231" s="296"/>
      <c r="C231" s="296"/>
      <c r="D231" s="296"/>
      <c r="E231" s="296"/>
      <c r="F231" s="296"/>
      <c r="G231" s="296"/>
      <c r="H231" s="296"/>
      <c r="I231" s="296"/>
      <c r="J231" s="297"/>
      <c r="K231" s="296"/>
      <c r="L231" s="298"/>
      <c r="M231" s="297"/>
      <c r="N231" s="297"/>
    </row>
    <row r="232" spans="1:14" ht="15.6" x14ac:dyDescent="0.25">
      <c r="A232" s="296"/>
      <c r="B232" s="296"/>
      <c r="C232" s="296"/>
      <c r="D232" s="296"/>
      <c r="E232" s="296"/>
      <c r="F232" s="296"/>
      <c r="G232" s="296"/>
      <c r="H232" s="296"/>
      <c r="I232" s="296"/>
      <c r="J232" s="297"/>
      <c r="K232" s="296"/>
      <c r="L232" s="298"/>
      <c r="M232" s="297"/>
      <c r="N232" s="297"/>
    </row>
    <row r="233" spans="1:14" ht="15.6" x14ac:dyDescent="0.25">
      <c r="A233" s="296"/>
      <c r="B233" s="296"/>
      <c r="C233" s="296"/>
      <c r="D233" s="296"/>
      <c r="E233" s="296"/>
      <c r="F233" s="296"/>
      <c r="G233" s="296"/>
      <c r="H233" s="296"/>
      <c r="I233" s="296"/>
      <c r="J233" s="297"/>
      <c r="K233" s="296"/>
      <c r="L233" s="298"/>
      <c r="M233" s="297"/>
      <c r="N233" s="297"/>
    </row>
    <row r="234" spans="1:14" ht="15.6" x14ac:dyDescent="0.25">
      <c r="A234" s="296"/>
      <c r="B234" s="296"/>
      <c r="C234" s="296"/>
      <c r="D234" s="296"/>
      <c r="E234" s="296"/>
      <c r="F234" s="296"/>
      <c r="G234" s="296"/>
      <c r="H234" s="296"/>
      <c r="I234" s="296"/>
      <c r="J234" s="297"/>
      <c r="K234" s="296"/>
      <c r="L234" s="298"/>
      <c r="M234" s="297"/>
      <c r="N234" s="297"/>
    </row>
    <row r="235" spans="1:14" ht="15.6" x14ac:dyDescent="0.25">
      <c r="A235" s="296"/>
      <c r="B235" s="296"/>
      <c r="C235" s="296"/>
      <c r="D235" s="296"/>
      <c r="E235" s="296"/>
      <c r="F235" s="296"/>
      <c r="G235" s="296"/>
      <c r="H235" s="296"/>
      <c r="I235" s="296"/>
      <c r="J235" s="297"/>
      <c r="K235" s="296"/>
      <c r="L235" s="298"/>
      <c r="M235" s="297"/>
      <c r="N235" s="297"/>
    </row>
    <row r="236" spans="1:14" ht="15.6" x14ac:dyDescent="0.25">
      <c r="A236" s="296"/>
      <c r="B236" s="296"/>
      <c r="C236" s="296"/>
      <c r="D236" s="296"/>
      <c r="E236" s="296"/>
      <c r="F236" s="296"/>
      <c r="G236" s="296"/>
      <c r="H236" s="296"/>
      <c r="I236" s="296"/>
      <c r="J236" s="297"/>
      <c r="K236" s="296"/>
      <c r="L236" s="298"/>
      <c r="M236" s="297"/>
      <c r="N236" s="297"/>
    </row>
    <row r="237" spans="1:14" ht="15.6" x14ac:dyDescent="0.25">
      <c r="A237" s="296"/>
      <c r="B237" s="296"/>
      <c r="C237" s="296"/>
      <c r="D237" s="296"/>
      <c r="E237" s="296"/>
      <c r="F237" s="296"/>
      <c r="G237" s="296"/>
      <c r="H237" s="296"/>
      <c r="I237" s="296"/>
      <c r="J237" s="297"/>
      <c r="K237" s="296"/>
      <c r="L237" s="298"/>
      <c r="M237" s="297"/>
      <c r="N237" s="297"/>
    </row>
    <row r="238" spans="1:14" ht="15.6" x14ac:dyDescent="0.25">
      <c r="A238" s="296"/>
      <c r="B238" s="296"/>
      <c r="C238" s="296"/>
      <c r="D238" s="296"/>
      <c r="E238" s="296"/>
      <c r="F238" s="296"/>
      <c r="G238" s="296"/>
      <c r="H238" s="296"/>
      <c r="I238" s="296"/>
      <c r="J238" s="297"/>
      <c r="K238" s="296"/>
      <c r="L238" s="298"/>
      <c r="M238" s="297"/>
      <c r="N238" s="297"/>
    </row>
    <row r="239" spans="1:14" ht="15.6" x14ac:dyDescent="0.25">
      <c r="A239" s="296"/>
      <c r="B239" s="296"/>
      <c r="C239" s="296"/>
      <c r="D239" s="296"/>
      <c r="E239" s="296"/>
      <c r="F239" s="296"/>
      <c r="G239" s="296"/>
      <c r="H239" s="296"/>
      <c r="I239" s="296"/>
      <c r="J239" s="297"/>
      <c r="K239" s="296"/>
      <c r="L239" s="298"/>
      <c r="M239" s="297"/>
      <c r="N239" s="297"/>
    </row>
    <row r="240" spans="1:14" ht="15.6" x14ac:dyDescent="0.25">
      <c r="A240" s="296"/>
      <c r="B240" s="296"/>
      <c r="C240" s="296"/>
      <c r="D240" s="296"/>
      <c r="E240" s="296"/>
      <c r="F240" s="296"/>
      <c r="G240" s="296"/>
      <c r="H240" s="296"/>
      <c r="I240" s="296"/>
      <c r="J240" s="297"/>
      <c r="K240" s="296"/>
      <c r="L240" s="298"/>
      <c r="M240" s="297"/>
      <c r="N240" s="297"/>
    </row>
    <row r="241" spans="1:14" ht="15.6" x14ac:dyDescent="0.25">
      <c r="A241" s="296"/>
      <c r="B241" s="296"/>
      <c r="C241" s="296"/>
      <c r="D241" s="296"/>
      <c r="E241" s="296"/>
      <c r="F241" s="296"/>
      <c r="G241" s="296"/>
      <c r="H241" s="296"/>
      <c r="I241" s="296"/>
      <c r="J241" s="297"/>
      <c r="K241" s="296"/>
      <c r="L241" s="298"/>
      <c r="M241" s="297"/>
      <c r="N241" s="297"/>
    </row>
    <row r="242" spans="1:14" ht="15.6" x14ac:dyDescent="0.25">
      <c r="A242" s="296"/>
      <c r="B242" s="296"/>
      <c r="C242" s="296"/>
      <c r="D242" s="296"/>
      <c r="E242" s="296"/>
      <c r="F242" s="296"/>
      <c r="G242" s="296"/>
      <c r="H242" s="296"/>
      <c r="I242" s="296"/>
      <c r="J242" s="297"/>
      <c r="K242" s="296"/>
      <c r="L242" s="298"/>
      <c r="M242" s="297"/>
      <c r="N242" s="297"/>
    </row>
    <row r="243" spans="1:14" ht="15.6" x14ac:dyDescent="0.25">
      <c r="A243" s="296"/>
      <c r="B243" s="296"/>
      <c r="C243" s="296"/>
      <c r="D243" s="296"/>
      <c r="E243" s="296"/>
      <c r="F243" s="296"/>
      <c r="G243" s="296"/>
      <c r="H243" s="296"/>
      <c r="I243" s="296"/>
      <c r="J243" s="297"/>
      <c r="K243" s="296"/>
      <c r="L243" s="298"/>
      <c r="M243" s="297"/>
      <c r="N243" s="297"/>
    </row>
    <row r="244" spans="1:14" ht="15.6" x14ac:dyDescent="0.25">
      <c r="A244" s="296"/>
      <c r="B244" s="296"/>
      <c r="C244" s="296"/>
      <c r="D244" s="296"/>
      <c r="E244" s="296"/>
      <c r="F244" s="296"/>
      <c r="G244" s="296"/>
      <c r="H244" s="296"/>
      <c r="I244" s="296"/>
      <c r="J244" s="297"/>
      <c r="K244" s="296"/>
      <c r="L244" s="298"/>
      <c r="M244" s="297"/>
      <c r="N244" s="297"/>
    </row>
    <row r="245" spans="1:14" ht="15.6" x14ac:dyDescent="0.25">
      <c r="A245" s="296"/>
      <c r="B245" s="296"/>
      <c r="C245" s="296"/>
      <c r="D245" s="296"/>
      <c r="E245" s="296"/>
      <c r="F245" s="296"/>
      <c r="G245" s="296"/>
      <c r="H245" s="296"/>
      <c r="I245" s="296"/>
      <c r="J245" s="297"/>
      <c r="K245" s="296"/>
      <c r="L245" s="298"/>
      <c r="M245" s="297"/>
      <c r="N245" s="297"/>
    </row>
    <row r="246" spans="1:14" ht="15.6" x14ac:dyDescent="0.25">
      <c r="A246" s="296"/>
      <c r="B246" s="296"/>
      <c r="C246" s="296"/>
      <c r="D246" s="296"/>
      <c r="E246" s="296"/>
      <c r="F246" s="296"/>
      <c r="G246" s="296"/>
      <c r="H246" s="296"/>
      <c r="I246" s="296"/>
      <c r="J246" s="297"/>
      <c r="K246" s="296"/>
      <c r="L246" s="298"/>
      <c r="M246" s="297"/>
      <c r="N246" s="297"/>
    </row>
    <row r="247" spans="1:14" ht="15.6" x14ac:dyDescent="0.25">
      <c r="A247" s="296"/>
      <c r="B247" s="296"/>
      <c r="C247" s="296"/>
      <c r="D247" s="296"/>
      <c r="E247" s="296"/>
      <c r="F247" s="296"/>
      <c r="G247" s="296"/>
      <c r="H247" s="296"/>
      <c r="I247" s="296"/>
      <c r="J247" s="297"/>
      <c r="K247" s="296"/>
      <c r="L247" s="298"/>
      <c r="M247" s="297"/>
      <c r="N247" s="297"/>
    </row>
    <row r="248" spans="1:14" ht="15.6" x14ac:dyDescent="0.25">
      <c r="A248" s="296"/>
      <c r="B248" s="296"/>
      <c r="C248" s="296"/>
      <c r="D248" s="296"/>
      <c r="E248" s="296"/>
      <c r="F248" s="296"/>
      <c r="G248" s="296"/>
      <c r="H248" s="296"/>
      <c r="I248" s="296"/>
      <c r="J248" s="297"/>
      <c r="K248" s="296"/>
      <c r="L248" s="298"/>
      <c r="M248" s="297"/>
      <c r="N248" s="297"/>
    </row>
    <row r="249" spans="1:14" ht="15.6" x14ac:dyDescent="0.25">
      <c r="A249" s="296"/>
      <c r="B249" s="296"/>
      <c r="C249" s="296"/>
      <c r="D249" s="296"/>
      <c r="E249" s="296"/>
      <c r="F249" s="296"/>
      <c r="G249" s="296"/>
      <c r="H249" s="296"/>
      <c r="I249" s="296"/>
      <c r="J249" s="297"/>
      <c r="K249" s="296"/>
      <c r="L249" s="298"/>
      <c r="M249" s="297"/>
      <c r="N249" s="297"/>
    </row>
    <row r="250" spans="1:14" ht="15.6" x14ac:dyDescent="0.25">
      <c r="A250" s="296"/>
      <c r="B250" s="296"/>
      <c r="C250" s="296"/>
      <c r="D250" s="296"/>
      <c r="E250" s="296"/>
      <c r="F250" s="296"/>
      <c r="G250" s="296"/>
      <c r="H250" s="296"/>
      <c r="I250" s="296"/>
      <c r="J250" s="297"/>
      <c r="K250" s="296"/>
      <c r="L250" s="298"/>
      <c r="M250" s="297"/>
      <c r="N250" s="297"/>
    </row>
    <row r="251" spans="1:14" ht="15.6" x14ac:dyDescent="0.25">
      <c r="A251" s="296"/>
      <c r="B251" s="296"/>
      <c r="C251" s="296"/>
      <c r="D251" s="296"/>
      <c r="E251" s="296"/>
      <c r="F251" s="296"/>
      <c r="G251" s="296"/>
      <c r="H251" s="296"/>
      <c r="I251" s="296"/>
      <c r="J251" s="297"/>
      <c r="K251" s="296"/>
      <c r="L251" s="298"/>
      <c r="M251" s="297"/>
      <c r="N251" s="297"/>
    </row>
    <row r="252" spans="1:14" ht="15.6" x14ac:dyDescent="0.25">
      <c r="A252" s="296"/>
      <c r="B252" s="296"/>
      <c r="C252" s="296"/>
      <c r="D252" s="296"/>
      <c r="E252" s="296"/>
      <c r="F252" s="296"/>
      <c r="G252" s="296"/>
      <c r="H252" s="296"/>
      <c r="I252" s="296"/>
      <c r="J252" s="297"/>
      <c r="K252" s="296"/>
      <c r="L252" s="298"/>
      <c r="M252" s="297"/>
      <c r="N252" s="297"/>
    </row>
    <row r="253" spans="1:14" ht="15.6" x14ac:dyDescent="0.25">
      <c r="A253" s="296"/>
      <c r="B253" s="296"/>
      <c r="C253" s="296"/>
      <c r="D253" s="296"/>
      <c r="E253" s="296"/>
      <c r="F253" s="296"/>
      <c r="G253" s="296"/>
      <c r="H253" s="296"/>
      <c r="I253" s="296"/>
      <c r="J253" s="297"/>
      <c r="K253" s="296"/>
      <c r="L253" s="298"/>
      <c r="M253" s="297"/>
      <c r="N253" s="297"/>
    </row>
    <row r="254" spans="1:14" ht="15.6" x14ac:dyDescent="0.25">
      <c r="A254" s="296"/>
      <c r="B254" s="296"/>
      <c r="C254" s="296"/>
      <c r="D254" s="296"/>
      <c r="E254" s="296"/>
      <c r="F254" s="296"/>
      <c r="G254" s="296"/>
      <c r="H254" s="296"/>
      <c r="I254" s="296"/>
      <c r="J254" s="297"/>
      <c r="K254" s="296"/>
      <c r="L254" s="298"/>
      <c r="M254" s="297"/>
      <c r="N254" s="297"/>
    </row>
    <row r="255" spans="1:14" ht="15.6" x14ac:dyDescent="0.25">
      <c r="A255" s="296"/>
      <c r="B255" s="296"/>
      <c r="C255" s="296"/>
      <c r="D255" s="296"/>
      <c r="E255" s="296"/>
      <c r="F255" s="296"/>
      <c r="G255" s="296"/>
      <c r="H255" s="296"/>
      <c r="I255" s="296"/>
      <c r="J255" s="297"/>
      <c r="K255" s="296"/>
      <c r="L255" s="298"/>
      <c r="M255" s="297"/>
      <c r="N255" s="297"/>
    </row>
    <row r="256" spans="1:14" ht="15.6" x14ac:dyDescent="0.25">
      <c r="A256" s="296"/>
      <c r="B256" s="296"/>
      <c r="C256" s="296"/>
      <c r="D256" s="296"/>
      <c r="E256" s="296"/>
      <c r="F256" s="296"/>
      <c r="G256" s="296"/>
      <c r="H256" s="296"/>
      <c r="I256" s="296"/>
      <c r="J256" s="297"/>
      <c r="K256" s="296"/>
      <c r="L256" s="298"/>
      <c r="M256" s="297"/>
      <c r="N256" s="297"/>
    </row>
    <row r="257" spans="1:14" ht="15.6" x14ac:dyDescent="0.25">
      <c r="A257" s="296"/>
      <c r="B257" s="296"/>
      <c r="C257" s="296"/>
      <c r="D257" s="296"/>
      <c r="E257" s="296"/>
      <c r="F257" s="296"/>
      <c r="G257" s="296"/>
      <c r="H257" s="296"/>
      <c r="I257" s="296"/>
      <c r="J257" s="297"/>
      <c r="K257" s="296"/>
      <c r="L257" s="298"/>
      <c r="M257" s="297"/>
      <c r="N257" s="297"/>
    </row>
    <row r="258" spans="1:14" ht="15.6" x14ac:dyDescent="0.25">
      <c r="A258" s="296"/>
      <c r="B258" s="296"/>
      <c r="C258" s="296"/>
      <c r="D258" s="296"/>
      <c r="E258" s="296"/>
      <c r="F258" s="296"/>
      <c r="G258" s="296"/>
      <c r="H258" s="296"/>
      <c r="I258" s="296"/>
      <c r="J258" s="297"/>
      <c r="K258" s="296"/>
      <c r="L258" s="298"/>
      <c r="M258" s="297"/>
      <c r="N258" s="297"/>
    </row>
    <row r="259" spans="1:14" ht="15.6" x14ac:dyDescent="0.25">
      <c r="A259" s="296"/>
      <c r="B259" s="296"/>
      <c r="C259" s="296"/>
      <c r="D259" s="296"/>
      <c r="E259" s="296"/>
      <c r="F259" s="296"/>
      <c r="G259" s="296"/>
      <c r="H259" s="296"/>
      <c r="I259" s="296"/>
      <c r="J259" s="297"/>
      <c r="K259" s="296"/>
      <c r="L259" s="298"/>
      <c r="M259" s="297"/>
      <c r="N259" s="297"/>
    </row>
    <row r="260" spans="1:14" ht="15.6" x14ac:dyDescent="0.25">
      <c r="A260" s="296"/>
      <c r="B260" s="296"/>
      <c r="C260" s="296"/>
      <c r="D260" s="296"/>
      <c r="E260" s="296"/>
      <c r="F260" s="296"/>
      <c r="G260" s="296"/>
      <c r="H260" s="296"/>
      <c r="I260" s="296"/>
      <c r="J260" s="297"/>
      <c r="K260" s="296"/>
      <c r="L260" s="298"/>
      <c r="M260" s="297"/>
      <c r="N260" s="297"/>
    </row>
    <row r="261" spans="1:14" ht="15.6" x14ac:dyDescent="0.25">
      <c r="A261" s="296"/>
      <c r="B261" s="296"/>
      <c r="C261" s="296"/>
      <c r="D261" s="296"/>
      <c r="E261" s="296"/>
      <c r="F261" s="296"/>
      <c r="G261" s="296"/>
      <c r="H261" s="296"/>
      <c r="I261" s="296"/>
      <c r="J261" s="297"/>
      <c r="K261" s="296"/>
      <c r="L261" s="298"/>
      <c r="M261" s="297"/>
      <c r="N261" s="297"/>
    </row>
    <row r="262" spans="1:14" ht="15.6" x14ac:dyDescent="0.25">
      <c r="A262" s="296"/>
      <c r="B262" s="296"/>
      <c r="C262" s="296"/>
      <c r="D262" s="296"/>
      <c r="E262" s="296"/>
      <c r="F262" s="296"/>
      <c r="G262" s="296"/>
      <c r="H262" s="296"/>
      <c r="I262" s="296"/>
      <c r="J262" s="297"/>
      <c r="K262" s="296"/>
      <c r="L262" s="298"/>
      <c r="M262" s="297"/>
      <c r="N262" s="297"/>
    </row>
    <row r="263" spans="1:14" ht="15.6" x14ac:dyDescent="0.25">
      <c r="A263" s="296"/>
      <c r="B263" s="296"/>
      <c r="C263" s="296"/>
      <c r="D263" s="296"/>
      <c r="E263" s="296"/>
      <c r="F263" s="296"/>
      <c r="G263" s="296"/>
      <c r="H263" s="296"/>
      <c r="I263" s="296"/>
      <c r="J263" s="297"/>
      <c r="K263" s="296"/>
      <c r="L263" s="298"/>
      <c r="M263" s="297"/>
      <c r="N263" s="297"/>
    </row>
    <row r="264" spans="1:14" ht="15.6" x14ac:dyDescent="0.25">
      <c r="A264" s="296"/>
      <c r="B264" s="296"/>
      <c r="C264" s="296"/>
      <c r="D264" s="296"/>
      <c r="E264" s="296"/>
      <c r="F264" s="296"/>
      <c r="G264" s="296"/>
      <c r="H264" s="296"/>
      <c r="I264" s="296"/>
      <c r="J264" s="297"/>
      <c r="K264" s="296"/>
      <c r="L264" s="298"/>
      <c r="M264" s="297"/>
      <c r="N264" s="297"/>
    </row>
    <row r="265" spans="1:14" ht="15.6" x14ac:dyDescent="0.25">
      <c r="A265" s="296"/>
      <c r="B265" s="296"/>
      <c r="C265" s="296"/>
      <c r="D265" s="296"/>
      <c r="E265" s="296"/>
      <c r="F265" s="296"/>
      <c r="G265" s="296"/>
      <c r="H265" s="296"/>
      <c r="I265" s="296"/>
      <c r="J265" s="297"/>
      <c r="K265" s="296"/>
      <c r="L265" s="298"/>
      <c r="M265" s="297"/>
      <c r="N265" s="297"/>
    </row>
    <row r="266" spans="1:14" ht="15.6" x14ac:dyDescent="0.25">
      <c r="A266" s="296"/>
      <c r="B266" s="296"/>
      <c r="C266" s="296"/>
      <c r="D266" s="296"/>
      <c r="E266" s="296"/>
      <c r="F266" s="296"/>
      <c r="G266" s="296"/>
      <c r="H266" s="296"/>
      <c r="I266" s="296"/>
      <c r="J266" s="297"/>
      <c r="K266" s="296"/>
      <c r="L266" s="298"/>
      <c r="M266" s="297"/>
      <c r="N266" s="297"/>
    </row>
    <row r="267" spans="1:14" ht="15.6" x14ac:dyDescent="0.25">
      <c r="A267" s="296"/>
      <c r="B267" s="296"/>
      <c r="C267" s="296"/>
      <c r="D267" s="296"/>
      <c r="E267" s="296"/>
      <c r="F267" s="296"/>
      <c r="G267" s="296"/>
      <c r="H267" s="296"/>
      <c r="I267" s="296"/>
      <c r="J267" s="297"/>
      <c r="K267" s="296"/>
      <c r="L267" s="298"/>
      <c r="M267" s="297"/>
      <c r="N267" s="297"/>
    </row>
    <row r="268" spans="1:14" ht="15.6" x14ac:dyDescent="0.25">
      <c r="A268" s="296"/>
      <c r="B268" s="296"/>
      <c r="C268" s="296"/>
      <c r="D268" s="296"/>
      <c r="E268" s="296"/>
      <c r="F268" s="296"/>
      <c r="G268" s="296"/>
      <c r="H268" s="296"/>
      <c r="I268" s="296"/>
      <c r="J268" s="297"/>
      <c r="K268" s="296"/>
      <c r="L268" s="298"/>
      <c r="M268" s="297"/>
      <c r="N268" s="297"/>
    </row>
    <row r="269" spans="1:14" ht="15.6" x14ac:dyDescent="0.25">
      <c r="A269" s="296"/>
      <c r="B269" s="296"/>
      <c r="C269" s="296"/>
      <c r="D269" s="296"/>
      <c r="E269" s="296"/>
      <c r="F269" s="296"/>
      <c r="G269" s="296"/>
      <c r="H269" s="296"/>
      <c r="I269" s="296"/>
      <c r="J269" s="297"/>
      <c r="K269" s="296"/>
      <c r="L269" s="298"/>
      <c r="M269" s="297"/>
      <c r="N269" s="297"/>
    </row>
    <row r="270" spans="1:14" ht="15.6" x14ac:dyDescent="0.25">
      <c r="A270" s="296"/>
      <c r="B270" s="296"/>
      <c r="C270" s="296"/>
      <c r="D270" s="296"/>
      <c r="E270" s="296"/>
      <c r="F270" s="296"/>
      <c r="G270" s="296"/>
      <c r="H270" s="296"/>
      <c r="I270" s="296"/>
      <c r="J270" s="297"/>
      <c r="K270" s="296"/>
      <c r="L270" s="298"/>
      <c r="M270" s="297"/>
      <c r="N270" s="297"/>
    </row>
    <row r="271" spans="1:14" ht="15.6" x14ac:dyDescent="0.25">
      <c r="A271" s="296"/>
      <c r="B271" s="296"/>
      <c r="C271" s="296"/>
      <c r="D271" s="296"/>
      <c r="E271" s="296"/>
      <c r="F271" s="296"/>
      <c r="G271" s="296"/>
      <c r="H271" s="296"/>
      <c r="I271" s="296"/>
      <c r="J271" s="297"/>
      <c r="K271" s="296"/>
      <c r="L271" s="298"/>
      <c r="M271" s="297"/>
      <c r="N271" s="297"/>
    </row>
    <row r="272" spans="1:14" ht="15.6" x14ac:dyDescent="0.25">
      <c r="A272" s="296"/>
      <c r="B272" s="296"/>
      <c r="C272" s="296"/>
      <c r="D272" s="296"/>
      <c r="E272" s="296"/>
      <c r="F272" s="296"/>
      <c r="G272" s="296"/>
      <c r="H272" s="296"/>
      <c r="I272" s="296"/>
      <c r="J272" s="297"/>
      <c r="K272" s="296"/>
      <c r="L272" s="298"/>
      <c r="M272" s="297"/>
      <c r="N272" s="297"/>
    </row>
    <row r="273" spans="1:14" ht="15.6" x14ac:dyDescent="0.25">
      <c r="A273" s="296"/>
      <c r="B273" s="296"/>
      <c r="C273" s="296"/>
      <c r="D273" s="296"/>
      <c r="E273" s="296"/>
      <c r="F273" s="296"/>
      <c r="G273" s="296"/>
      <c r="H273" s="296"/>
      <c r="I273" s="296"/>
      <c r="J273" s="297"/>
      <c r="K273" s="296"/>
      <c r="L273" s="298"/>
      <c r="M273" s="297"/>
      <c r="N273" s="297"/>
    </row>
    <row r="274" spans="1:14" ht="15.6" x14ac:dyDescent="0.25">
      <c r="A274" s="296"/>
      <c r="B274" s="296"/>
      <c r="C274" s="296"/>
      <c r="D274" s="296"/>
      <c r="E274" s="296"/>
      <c r="F274" s="296"/>
      <c r="G274" s="296"/>
      <c r="H274" s="296"/>
      <c r="I274" s="296"/>
      <c r="J274" s="297"/>
      <c r="K274" s="296"/>
      <c r="L274" s="298"/>
      <c r="M274" s="297"/>
      <c r="N274" s="297"/>
    </row>
    <row r="275" spans="1:14" ht="15.6" x14ac:dyDescent="0.25">
      <c r="A275" s="296"/>
      <c r="B275" s="296"/>
      <c r="C275" s="296"/>
      <c r="D275" s="296"/>
      <c r="E275" s="296"/>
      <c r="F275" s="296"/>
      <c r="G275" s="296"/>
      <c r="H275" s="296"/>
      <c r="I275" s="296"/>
      <c r="J275" s="297"/>
      <c r="K275" s="296"/>
      <c r="L275" s="298"/>
      <c r="M275" s="297"/>
      <c r="N275" s="297"/>
    </row>
    <row r="276" spans="1:14" ht="15.6" x14ac:dyDescent="0.25">
      <c r="A276" s="296"/>
      <c r="B276" s="296"/>
      <c r="C276" s="296"/>
      <c r="D276" s="296"/>
      <c r="E276" s="296"/>
      <c r="F276" s="296"/>
      <c r="G276" s="296"/>
      <c r="H276" s="296"/>
      <c r="I276" s="296"/>
      <c r="J276" s="297"/>
      <c r="K276" s="296"/>
      <c r="L276" s="298"/>
      <c r="M276" s="297"/>
      <c r="N276" s="297"/>
    </row>
    <row r="277" spans="1:14" ht="15.6" x14ac:dyDescent="0.25">
      <c r="A277" s="296"/>
      <c r="B277" s="296"/>
      <c r="C277" s="296"/>
      <c r="D277" s="296"/>
      <c r="E277" s="296"/>
      <c r="F277" s="296"/>
      <c r="G277" s="296"/>
      <c r="H277" s="296"/>
      <c r="I277" s="296"/>
      <c r="J277" s="297"/>
      <c r="K277" s="296"/>
      <c r="L277" s="298"/>
      <c r="M277" s="297"/>
      <c r="N277" s="297"/>
    </row>
    <row r="278" spans="1:14" ht="15.6" x14ac:dyDescent="0.25">
      <c r="A278" s="296"/>
      <c r="B278" s="296"/>
      <c r="C278" s="296"/>
      <c r="D278" s="296"/>
      <c r="E278" s="296"/>
      <c r="F278" s="296"/>
      <c r="G278" s="296"/>
      <c r="H278" s="296"/>
      <c r="I278" s="296"/>
      <c r="J278" s="297"/>
      <c r="K278" s="296"/>
      <c r="L278" s="298"/>
      <c r="M278" s="297"/>
      <c r="N278" s="297"/>
    </row>
    <row r="279" spans="1:14" ht="15.6" x14ac:dyDescent="0.25">
      <c r="A279" s="296"/>
      <c r="B279" s="296"/>
      <c r="C279" s="296"/>
      <c r="D279" s="296"/>
      <c r="E279" s="296"/>
      <c r="F279" s="296"/>
      <c r="G279" s="296"/>
      <c r="H279" s="296"/>
      <c r="I279" s="296"/>
      <c r="J279" s="297"/>
      <c r="K279" s="296"/>
      <c r="L279" s="298"/>
      <c r="M279" s="297"/>
      <c r="N279" s="297"/>
    </row>
    <row r="280" spans="1:14" ht="15.6" x14ac:dyDescent="0.25">
      <c r="A280" s="296"/>
      <c r="B280" s="296"/>
      <c r="C280" s="296"/>
      <c r="D280" s="296"/>
      <c r="E280" s="296"/>
      <c r="F280" s="296"/>
      <c r="G280" s="296"/>
      <c r="H280" s="296"/>
      <c r="I280" s="296"/>
      <c r="J280" s="297"/>
      <c r="K280" s="296"/>
      <c r="L280" s="298"/>
      <c r="M280" s="297"/>
      <c r="N280" s="297"/>
    </row>
    <row r="281" spans="1:14" ht="15.6" x14ac:dyDescent="0.25">
      <c r="A281" s="296"/>
      <c r="B281" s="296"/>
      <c r="C281" s="296"/>
      <c r="D281" s="296"/>
      <c r="E281" s="296"/>
      <c r="F281" s="296"/>
      <c r="G281" s="296"/>
      <c r="H281" s="296"/>
      <c r="I281" s="296"/>
      <c r="J281" s="297"/>
      <c r="K281" s="296"/>
      <c r="L281" s="298"/>
      <c r="M281" s="297"/>
      <c r="N281" s="297"/>
    </row>
    <row r="282" spans="1:14" ht="15.6" x14ac:dyDescent="0.25">
      <c r="A282" s="296"/>
      <c r="B282" s="296"/>
      <c r="C282" s="296"/>
      <c r="D282" s="296"/>
      <c r="E282" s="296"/>
      <c r="F282" s="296"/>
      <c r="G282" s="296"/>
      <c r="H282" s="296"/>
      <c r="I282" s="296"/>
      <c r="J282" s="297"/>
      <c r="K282" s="296"/>
      <c r="L282" s="298"/>
      <c r="M282" s="297"/>
      <c r="N282" s="297"/>
    </row>
    <row r="283" spans="1:14" ht="15.6" x14ac:dyDescent="0.25">
      <c r="A283" s="296"/>
      <c r="B283" s="296"/>
      <c r="C283" s="296"/>
      <c r="D283" s="296"/>
      <c r="E283" s="296"/>
      <c r="F283" s="296"/>
      <c r="G283" s="296"/>
      <c r="H283" s="296"/>
      <c r="I283" s="296"/>
      <c r="J283" s="297"/>
      <c r="K283" s="296"/>
      <c r="L283" s="298"/>
      <c r="M283" s="297"/>
      <c r="N283" s="297"/>
    </row>
    <row r="284" spans="1:14" ht="15.6" x14ac:dyDescent="0.25">
      <c r="A284" s="296"/>
      <c r="B284" s="296"/>
      <c r="C284" s="296"/>
      <c r="D284" s="296"/>
      <c r="E284" s="296"/>
      <c r="F284" s="296"/>
      <c r="G284" s="296"/>
      <c r="H284" s="296"/>
      <c r="I284" s="296"/>
      <c r="J284" s="297"/>
      <c r="K284" s="296"/>
      <c r="L284" s="298"/>
      <c r="M284" s="297"/>
      <c r="N284" s="297"/>
    </row>
    <row r="285" spans="1:14" ht="15.6" x14ac:dyDescent="0.25">
      <c r="A285" s="296"/>
      <c r="B285" s="296"/>
      <c r="C285" s="296"/>
      <c r="D285" s="296"/>
      <c r="E285" s="296"/>
      <c r="F285" s="296"/>
      <c r="G285" s="296"/>
      <c r="H285" s="296"/>
      <c r="I285" s="296"/>
      <c r="J285" s="297"/>
      <c r="K285" s="296"/>
      <c r="L285" s="298"/>
      <c r="M285" s="297"/>
      <c r="N285" s="297"/>
    </row>
    <row r="286" spans="1:14" ht="15.6" x14ac:dyDescent="0.25">
      <c r="A286" s="296"/>
      <c r="B286" s="296"/>
      <c r="C286" s="296"/>
      <c r="D286" s="296"/>
      <c r="E286" s="296"/>
      <c r="F286" s="296"/>
      <c r="G286" s="296"/>
      <c r="H286" s="296"/>
      <c r="I286" s="296"/>
      <c r="J286" s="297"/>
      <c r="K286" s="296"/>
      <c r="L286" s="298"/>
      <c r="M286" s="297"/>
      <c r="N286" s="297"/>
    </row>
    <row r="287" spans="1:14" ht="15.6" x14ac:dyDescent="0.25">
      <c r="A287" s="296"/>
      <c r="B287" s="296"/>
      <c r="C287" s="296"/>
      <c r="D287" s="296"/>
      <c r="E287" s="296"/>
      <c r="F287" s="296"/>
      <c r="G287" s="296"/>
      <c r="H287" s="296"/>
      <c r="I287" s="296"/>
      <c r="J287" s="297"/>
      <c r="K287" s="296"/>
      <c r="L287" s="298"/>
      <c r="M287" s="297"/>
      <c r="N287" s="297"/>
    </row>
    <row r="288" spans="1:14" ht="15.6" x14ac:dyDescent="0.25">
      <c r="A288" s="296"/>
      <c r="B288" s="296"/>
      <c r="C288" s="296"/>
      <c r="D288" s="296"/>
      <c r="E288" s="296"/>
      <c r="F288" s="296"/>
      <c r="G288" s="296"/>
      <c r="H288" s="296"/>
      <c r="I288" s="296"/>
      <c r="J288" s="297"/>
      <c r="K288" s="296"/>
      <c r="L288" s="298"/>
      <c r="M288" s="297"/>
      <c r="N288" s="297"/>
    </row>
    <row r="289" spans="1:14" ht="15.6" x14ac:dyDescent="0.25">
      <c r="A289" s="296"/>
      <c r="B289" s="296"/>
      <c r="C289" s="296"/>
      <c r="D289" s="296"/>
      <c r="E289" s="296"/>
      <c r="F289" s="296"/>
      <c r="G289" s="296"/>
      <c r="H289" s="296"/>
      <c r="I289" s="296"/>
      <c r="J289" s="297"/>
      <c r="K289" s="296"/>
      <c r="L289" s="298"/>
      <c r="M289" s="297"/>
      <c r="N289" s="297"/>
    </row>
    <row r="290" spans="1:14" ht="15.6" x14ac:dyDescent="0.25">
      <c r="A290" s="296"/>
      <c r="B290" s="296"/>
      <c r="C290" s="296"/>
      <c r="D290" s="296"/>
      <c r="E290" s="296"/>
      <c r="F290" s="296"/>
      <c r="G290" s="296"/>
      <c r="H290" s="296"/>
      <c r="I290" s="296"/>
      <c r="J290" s="297"/>
      <c r="K290" s="296"/>
      <c r="L290" s="298"/>
      <c r="M290" s="297"/>
      <c r="N290" s="297"/>
    </row>
    <row r="291" spans="1:14" ht="15.6" x14ac:dyDescent="0.25">
      <c r="A291" s="296"/>
      <c r="B291" s="296"/>
      <c r="C291" s="296"/>
      <c r="D291" s="296"/>
      <c r="E291" s="296"/>
      <c r="F291" s="296"/>
      <c r="G291" s="296"/>
      <c r="H291" s="296"/>
      <c r="I291" s="296"/>
      <c r="J291" s="297"/>
      <c r="K291" s="296"/>
      <c r="L291" s="298"/>
      <c r="M291" s="297"/>
      <c r="N291" s="297"/>
    </row>
    <row r="292" spans="1:14" ht="15.6" x14ac:dyDescent="0.25">
      <c r="A292" s="296"/>
      <c r="B292" s="296"/>
      <c r="C292" s="296"/>
      <c r="D292" s="296"/>
      <c r="E292" s="296"/>
      <c r="F292" s="296"/>
      <c r="G292" s="296"/>
      <c r="H292" s="296"/>
      <c r="I292" s="296"/>
      <c r="J292" s="297"/>
      <c r="K292" s="296"/>
      <c r="L292" s="298"/>
      <c r="M292" s="297"/>
      <c r="N292" s="297"/>
    </row>
    <row r="293" spans="1:14" ht="15.6" x14ac:dyDescent="0.25">
      <c r="A293" s="296"/>
      <c r="B293" s="296"/>
      <c r="C293" s="296"/>
      <c r="D293" s="296"/>
      <c r="E293" s="296"/>
      <c r="F293" s="296"/>
      <c r="G293" s="296"/>
      <c r="H293" s="296"/>
      <c r="I293" s="296"/>
      <c r="J293" s="297"/>
      <c r="K293" s="296"/>
      <c r="L293" s="298"/>
      <c r="M293" s="297"/>
      <c r="N293" s="297"/>
    </row>
    <row r="294" spans="1:14" ht="15.6" x14ac:dyDescent="0.25">
      <c r="A294" s="296"/>
      <c r="B294" s="296"/>
      <c r="C294" s="296"/>
      <c r="D294" s="296"/>
      <c r="E294" s="296"/>
      <c r="F294" s="296"/>
      <c r="G294" s="296"/>
      <c r="H294" s="296"/>
      <c r="I294" s="296"/>
      <c r="J294" s="297"/>
      <c r="K294" s="296"/>
      <c r="L294" s="298"/>
      <c r="M294" s="297"/>
      <c r="N294" s="297"/>
    </row>
    <row r="295" spans="1:14" ht="15.6" x14ac:dyDescent="0.25">
      <c r="A295" s="296"/>
      <c r="B295" s="296"/>
      <c r="C295" s="296"/>
      <c r="D295" s="296"/>
      <c r="E295" s="296"/>
      <c r="F295" s="296"/>
      <c r="G295" s="296"/>
      <c r="H295" s="296"/>
      <c r="I295" s="296"/>
      <c r="J295" s="297"/>
      <c r="K295" s="296"/>
      <c r="L295" s="298"/>
      <c r="M295" s="297"/>
      <c r="N295" s="297"/>
    </row>
    <row r="296" spans="1:14" ht="15.6" x14ac:dyDescent="0.25">
      <c r="A296" s="296"/>
      <c r="B296" s="296"/>
      <c r="C296" s="296"/>
      <c r="D296" s="296"/>
      <c r="E296" s="296"/>
      <c r="F296" s="296"/>
      <c r="G296" s="296"/>
      <c r="H296" s="296"/>
      <c r="I296" s="296"/>
      <c r="J296" s="297"/>
      <c r="K296" s="296"/>
      <c r="L296" s="298"/>
      <c r="M296" s="297"/>
      <c r="N296" s="297"/>
    </row>
    <row r="297" spans="1:14" ht="15.6" x14ac:dyDescent="0.25">
      <c r="A297" s="296"/>
      <c r="B297" s="296"/>
      <c r="C297" s="296"/>
      <c r="D297" s="296"/>
      <c r="E297" s="296"/>
      <c r="F297" s="296"/>
      <c r="G297" s="296"/>
      <c r="H297" s="296"/>
      <c r="I297" s="296"/>
      <c r="J297" s="297"/>
      <c r="K297" s="296"/>
      <c r="L297" s="298"/>
      <c r="M297" s="297"/>
      <c r="N297" s="297"/>
    </row>
    <row r="298" spans="1:14" ht="15.6" x14ac:dyDescent="0.25">
      <c r="A298" s="296"/>
      <c r="B298" s="296"/>
      <c r="C298" s="296"/>
      <c r="D298" s="296"/>
      <c r="E298" s="296"/>
      <c r="F298" s="296"/>
      <c r="G298" s="296"/>
      <c r="H298" s="296"/>
      <c r="I298" s="296"/>
      <c r="J298" s="297"/>
      <c r="K298" s="296"/>
      <c r="L298" s="298"/>
      <c r="M298" s="297"/>
      <c r="N298" s="297"/>
    </row>
    <row r="299" spans="1:14" ht="15.6" x14ac:dyDescent="0.25">
      <c r="A299" s="296"/>
      <c r="B299" s="296"/>
      <c r="C299" s="296"/>
      <c r="D299" s="296"/>
      <c r="E299" s="296"/>
      <c r="F299" s="296"/>
      <c r="G299" s="296"/>
      <c r="H299" s="296"/>
      <c r="I299" s="296"/>
      <c r="J299" s="297"/>
      <c r="K299" s="296"/>
      <c r="L299" s="298"/>
      <c r="M299" s="297"/>
      <c r="N299" s="297"/>
    </row>
    <row r="300" spans="1:14" ht="15.6" x14ac:dyDescent="0.25">
      <c r="A300" s="296"/>
      <c r="B300" s="296"/>
      <c r="C300" s="296"/>
      <c r="D300" s="296"/>
      <c r="E300" s="296"/>
      <c r="F300" s="296"/>
      <c r="G300" s="296"/>
      <c r="H300" s="296"/>
      <c r="I300" s="296"/>
      <c r="J300" s="297"/>
      <c r="K300" s="296"/>
      <c r="L300" s="298"/>
      <c r="M300" s="297"/>
      <c r="N300" s="297"/>
    </row>
    <row r="301" spans="1:14" ht="15.6" x14ac:dyDescent="0.25">
      <c r="A301" s="296"/>
      <c r="B301" s="296"/>
      <c r="C301" s="296"/>
      <c r="D301" s="296"/>
      <c r="E301" s="296"/>
      <c r="F301" s="296"/>
      <c r="G301" s="296"/>
      <c r="H301" s="296"/>
      <c r="I301" s="296"/>
      <c r="J301" s="297"/>
      <c r="K301" s="296"/>
      <c r="L301" s="298"/>
      <c r="M301" s="297"/>
      <c r="N301" s="297"/>
    </row>
    <row r="302" spans="1:14" ht="15.6" x14ac:dyDescent="0.25">
      <c r="A302" s="296"/>
      <c r="B302" s="296"/>
      <c r="C302" s="296"/>
      <c r="D302" s="296"/>
      <c r="E302" s="296"/>
      <c r="F302" s="296"/>
      <c r="G302" s="296"/>
      <c r="H302" s="296"/>
      <c r="I302" s="296"/>
      <c r="J302" s="297"/>
      <c r="K302" s="296"/>
      <c r="L302" s="298"/>
      <c r="M302" s="297"/>
      <c r="N302" s="297"/>
    </row>
    <row r="303" spans="1:14" ht="15.6" x14ac:dyDescent="0.25">
      <c r="A303" s="296"/>
      <c r="B303" s="296"/>
      <c r="C303" s="296"/>
      <c r="D303" s="296"/>
      <c r="E303" s="296"/>
      <c r="F303" s="296"/>
      <c r="G303" s="296"/>
      <c r="H303" s="296"/>
      <c r="I303" s="296"/>
      <c r="J303" s="297"/>
      <c r="K303" s="296"/>
      <c r="L303" s="298"/>
      <c r="M303" s="297"/>
      <c r="N303" s="297"/>
    </row>
    <row r="304" spans="1:14" ht="15.6" x14ac:dyDescent="0.25">
      <c r="A304" s="296"/>
      <c r="B304" s="296"/>
      <c r="C304" s="296"/>
      <c r="D304" s="296"/>
      <c r="E304" s="296"/>
      <c r="F304" s="296"/>
      <c r="G304" s="296"/>
      <c r="H304" s="296"/>
      <c r="I304" s="296"/>
      <c r="J304" s="297"/>
      <c r="K304" s="296"/>
      <c r="L304" s="298"/>
      <c r="M304" s="297"/>
      <c r="N304" s="297"/>
    </row>
    <row r="305" spans="1:14" ht="15.6" x14ac:dyDescent="0.25">
      <c r="A305" s="296"/>
      <c r="B305" s="296"/>
      <c r="C305" s="296"/>
      <c r="D305" s="296"/>
      <c r="E305" s="296"/>
      <c r="F305" s="296"/>
      <c r="G305" s="296"/>
      <c r="H305" s="296"/>
      <c r="I305" s="296"/>
      <c r="J305" s="297"/>
      <c r="K305" s="296"/>
      <c r="L305" s="298"/>
      <c r="M305" s="297"/>
      <c r="N305" s="297"/>
    </row>
    <row r="306" spans="1:14" ht="15.6" x14ac:dyDescent="0.25">
      <c r="A306" s="296"/>
      <c r="B306" s="296"/>
      <c r="C306" s="296"/>
      <c r="D306" s="296"/>
      <c r="E306" s="296"/>
      <c r="F306" s="296"/>
      <c r="G306" s="296"/>
      <c r="H306" s="296"/>
      <c r="I306" s="296"/>
      <c r="J306" s="297"/>
      <c r="K306" s="296"/>
      <c r="L306" s="298"/>
      <c r="M306" s="297"/>
      <c r="N306" s="297"/>
    </row>
    <row r="307" spans="1:14" ht="15.6" x14ac:dyDescent="0.25">
      <c r="A307" s="296"/>
      <c r="B307" s="296"/>
      <c r="C307" s="296"/>
      <c r="D307" s="296"/>
      <c r="E307" s="296"/>
      <c r="F307" s="296"/>
      <c r="G307" s="296"/>
      <c r="H307" s="296"/>
      <c r="I307" s="296"/>
      <c r="J307" s="297"/>
      <c r="K307" s="296"/>
      <c r="L307" s="298"/>
      <c r="M307" s="297"/>
      <c r="N307" s="297"/>
    </row>
    <row r="308" spans="1:14" ht="15.6" x14ac:dyDescent="0.25">
      <c r="A308" s="296"/>
      <c r="B308" s="296"/>
      <c r="C308" s="296"/>
      <c r="D308" s="296"/>
      <c r="E308" s="296"/>
      <c r="F308" s="296"/>
      <c r="G308" s="296"/>
      <c r="H308" s="296"/>
      <c r="I308" s="296"/>
      <c r="J308" s="297"/>
      <c r="K308" s="296"/>
      <c r="L308" s="298"/>
      <c r="M308" s="297"/>
      <c r="N308" s="297"/>
    </row>
    <row r="309" spans="1:14" ht="15.6" x14ac:dyDescent="0.25">
      <c r="A309" s="296"/>
      <c r="B309" s="296"/>
      <c r="C309" s="296"/>
      <c r="D309" s="296"/>
      <c r="E309" s="296"/>
      <c r="F309" s="296"/>
      <c r="G309" s="296"/>
      <c r="H309" s="296"/>
      <c r="I309" s="296"/>
      <c r="J309" s="297"/>
      <c r="K309" s="296"/>
      <c r="L309" s="298"/>
      <c r="M309" s="297"/>
      <c r="N309" s="297"/>
    </row>
    <row r="310" spans="1:14" ht="15.6" x14ac:dyDescent="0.25">
      <c r="A310" s="296"/>
      <c r="B310" s="296"/>
      <c r="C310" s="296"/>
      <c r="D310" s="296"/>
      <c r="E310" s="296"/>
      <c r="F310" s="296"/>
      <c r="G310" s="296"/>
      <c r="H310" s="296"/>
      <c r="I310" s="296"/>
      <c r="J310" s="297"/>
      <c r="K310" s="296"/>
      <c r="L310" s="298"/>
      <c r="M310" s="297"/>
      <c r="N310" s="297"/>
    </row>
    <row r="311" spans="1:14" ht="15.6" x14ac:dyDescent="0.25">
      <c r="A311" s="296"/>
      <c r="B311" s="296"/>
      <c r="C311" s="296"/>
      <c r="D311" s="296"/>
      <c r="E311" s="296"/>
      <c r="F311" s="296"/>
      <c r="G311" s="296"/>
      <c r="H311" s="296"/>
      <c r="I311" s="296"/>
      <c r="J311" s="297"/>
      <c r="K311" s="296"/>
      <c r="L311" s="298"/>
      <c r="M311" s="297"/>
      <c r="N311" s="297"/>
    </row>
    <row r="312" spans="1:14" ht="15.6" x14ac:dyDescent="0.25">
      <c r="A312" s="296"/>
      <c r="B312" s="296"/>
      <c r="C312" s="296"/>
      <c r="D312" s="296"/>
      <c r="E312" s="296"/>
      <c r="F312" s="296"/>
      <c r="G312" s="296"/>
      <c r="H312" s="296"/>
      <c r="I312" s="296"/>
      <c r="J312" s="297"/>
      <c r="K312" s="296"/>
      <c r="L312" s="298"/>
      <c r="M312" s="297"/>
      <c r="N312" s="297"/>
    </row>
    <row r="313" spans="1:14" ht="15.6" x14ac:dyDescent="0.25">
      <c r="A313" s="296"/>
      <c r="B313" s="296"/>
      <c r="C313" s="296"/>
      <c r="D313" s="296"/>
      <c r="E313" s="296"/>
      <c r="F313" s="296"/>
      <c r="G313" s="296"/>
      <c r="H313" s="296"/>
      <c r="I313" s="296"/>
      <c r="J313" s="297"/>
      <c r="K313" s="296"/>
      <c r="L313" s="298"/>
      <c r="M313" s="297"/>
      <c r="N313" s="297"/>
    </row>
    <row r="314" spans="1:14" ht="15.6" x14ac:dyDescent="0.25">
      <c r="A314" s="296"/>
      <c r="B314" s="296"/>
      <c r="C314" s="296"/>
      <c r="D314" s="296"/>
      <c r="E314" s="296"/>
      <c r="F314" s="296"/>
      <c r="G314" s="296"/>
      <c r="H314" s="296"/>
      <c r="I314" s="296"/>
      <c r="J314" s="297"/>
      <c r="K314" s="296"/>
      <c r="L314" s="298"/>
      <c r="M314" s="297"/>
      <c r="N314" s="297"/>
    </row>
    <row r="315" spans="1:14" ht="15.6" x14ac:dyDescent="0.25">
      <c r="A315" s="296"/>
      <c r="B315" s="296"/>
      <c r="C315" s="296"/>
      <c r="D315" s="296"/>
      <c r="E315" s="296"/>
      <c r="F315" s="296"/>
      <c r="G315" s="296"/>
      <c r="H315" s="296"/>
      <c r="I315" s="296"/>
      <c r="J315" s="297"/>
      <c r="K315" s="296"/>
      <c r="L315" s="298"/>
      <c r="M315" s="297"/>
      <c r="N315" s="297"/>
    </row>
    <row r="316" spans="1:14" ht="15.6" x14ac:dyDescent="0.25">
      <c r="A316" s="296"/>
      <c r="B316" s="296"/>
      <c r="C316" s="296"/>
      <c r="D316" s="296"/>
      <c r="E316" s="296"/>
      <c r="F316" s="296"/>
      <c r="G316" s="296"/>
      <c r="H316" s="296"/>
      <c r="I316" s="296"/>
      <c r="J316" s="297"/>
      <c r="K316" s="296"/>
      <c r="L316" s="298"/>
      <c r="M316" s="297"/>
      <c r="N316" s="297"/>
    </row>
    <row r="317" spans="1:14" ht="15.6" x14ac:dyDescent="0.25">
      <c r="A317" s="296"/>
      <c r="B317" s="296"/>
      <c r="C317" s="296"/>
      <c r="D317" s="296"/>
      <c r="E317" s="296"/>
      <c r="F317" s="296"/>
      <c r="G317" s="296"/>
      <c r="H317" s="296"/>
      <c r="I317" s="296"/>
      <c r="J317" s="297"/>
      <c r="K317" s="296"/>
      <c r="L317" s="298"/>
      <c r="M317" s="297"/>
      <c r="N317" s="297"/>
    </row>
    <row r="318" spans="1:14" ht="15.6" x14ac:dyDescent="0.25">
      <c r="A318" s="296"/>
      <c r="B318" s="296"/>
      <c r="C318" s="296"/>
      <c r="D318" s="296"/>
      <c r="E318" s="296"/>
      <c r="F318" s="296"/>
      <c r="G318" s="296"/>
      <c r="H318" s="296"/>
      <c r="I318" s="296"/>
      <c r="J318" s="297"/>
      <c r="K318" s="296"/>
      <c r="L318" s="298"/>
      <c r="M318" s="297"/>
      <c r="N318" s="297"/>
    </row>
    <row r="319" spans="1:14" ht="15.6" x14ac:dyDescent="0.25">
      <c r="A319" s="296"/>
      <c r="B319" s="296"/>
      <c r="C319" s="296"/>
      <c r="D319" s="296"/>
      <c r="E319" s="296"/>
      <c r="F319" s="296"/>
      <c r="G319" s="296"/>
      <c r="H319" s="296"/>
      <c r="I319" s="296"/>
      <c r="J319" s="297"/>
      <c r="K319" s="296"/>
      <c r="L319" s="298"/>
      <c r="M319" s="297"/>
      <c r="N319" s="297"/>
    </row>
    <row r="320" spans="1:14" ht="15.6" x14ac:dyDescent="0.25">
      <c r="A320" s="296"/>
      <c r="B320" s="296"/>
      <c r="C320" s="296"/>
      <c r="D320" s="296"/>
      <c r="E320" s="296"/>
      <c r="F320" s="296"/>
      <c r="G320" s="296"/>
      <c r="H320" s="296"/>
      <c r="I320" s="296"/>
      <c r="J320" s="297"/>
      <c r="K320" s="296"/>
      <c r="L320" s="298"/>
      <c r="M320" s="297"/>
      <c r="N320" s="297"/>
    </row>
    <row r="321" spans="1:14" ht="15.6" x14ac:dyDescent="0.25">
      <c r="A321" s="296"/>
      <c r="B321" s="296"/>
      <c r="C321" s="296"/>
      <c r="D321" s="296"/>
      <c r="E321" s="296"/>
      <c r="F321" s="296"/>
      <c r="G321" s="296"/>
      <c r="H321" s="296"/>
      <c r="I321" s="296"/>
      <c r="J321" s="297"/>
      <c r="K321" s="296"/>
      <c r="L321" s="298"/>
      <c r="M321" s="297"/>
      <c r="N321" s="297"/>
    </row>
    <row r="322" spans="1:14" ht="15.6" x14ac:dyDescent="0.25">
      <c r="A322" s="296"/>
      <c r="B322" s="296"/>
      <c r="C322" s="296"/>
      <c r="D322" s="296"/>
      <c r="E322" s="296"/>
      <c r="F322" s="296"/>
      <c r="G322" s="296"/>
      <c r="H322" s="296"/>
      <c r="I322" s="296"/>
      <c r="J322" s="297"/>
      <c r="K322" s="296"/>
      <c r="L322" s="298"/>
      <c r="M322" s="297"/>
      <c r="N322" s="297"/>
    </row>
    <row r="323" spans="1:14" ht="15.6" x14ac:dyDescent="0.25">
      <c r="A323" s="296"/>
      <c r="B323" s="296"/>
      <c r="C323" s="296"/>
      <c r="D323" s="296"/>
      <c r="E323" s="296"/>
      <c r="F323" s="296"/>
      <c r="G323" s="296"/>
      <c r="H323" s="296"/>
      <c r="I323" s="296"/>
      <c r="J323" s="297"/>
      <c r="K323" s="296"/>
      <c r="L323" s="298"/>
      <c r="M323" s="297"/>
      <c r="N323" s="297"/>
    </row>
    <row r="324" spans="1:14" ht="15.6" x14ac:dyDescent="0.25">
      <c r="A324" s="296"/>
      <c r="B324" s="296"/>
      <c r="C324" s="296"/>
      <c r="D324" s="296"/>
      <c r="E324" s="296"/>
      <c r="F324" s="296"/>
      <c r="G324" s="296"/>
      <c r="H324" s="296"/>
      <c r="I324" s="296"/>
      <c r="J324" s="297"/>
      <c r="K324" s="296"/>
      <c r="L324" s="298"/>
      <c r="M324" s="297"/>
      <c r="N324" s="297"/>
    </row>
    <row r="325" spans="1:14" ht="15.6" x14ac:dyDescent="0.25">
      <c r="A325" s="296"/>
      <c r="B325" s="296"/>
      <c r="C325" s="296"/>
      <c r="D325" s="296"/>
      <c r="E325" s="296"/>
      <c r="F325" s="296"/>
      <c r="G325" s="296"/>
      <c r="H325" s="296"/>
      <c r="I325" s="296"/>
      <c r="J325" s="297"/>
      <c r="K325" s="296"/>
      <c r="L325" s="298"/>
      <c r="M325" s="297"/>
      <c r="N325" s="297"/>
    </row>
    <row r="326" spans="1:14" ht="15.6" x14ac:dyDescent="0.25">
      <c r="A326" s="296"/>
      <c r="B326" s="296"/>
      <c r="C326" s="296"/>
      <c r="D326" s="296"/>
      <c r="E326" s="296"/>
      <c r="F326" s="296"/>
      <c r="G326" s="296"/>
      <c r="H326" s="296"/>
      <c r="I326" s="296"/>
      <c r="J326" s="297"/>
      <c r="K326" s="296"/>
      <c r="L326" s="298"/>
      <c r="M326" s="297"/>
      <c r="N326" s="297"/>
    </row>
    <row r="327" spans="1:14" ht="15.6" x14ac:dyDescent="0.25">
      <c r="A327" s="296"/>
      <c r="B327" s="296"/>
      <c r="C327" s="296"/>
      <c r="D327" s="296"/>
      <c r="E327" s="296"/>
      <c r="F327" s="296"/>
      <c r="G327" s="296"/>
      <c r="H327" s="296"/>
      <c r="I327" s="296"/>
      <c r="J327" s="297"/>
      <c r="K327" s="296"/>
      <c r="L327" s="298"/>
      <c r="M327" s="297"/>
      <c r="N327" s="297"/>
    </row>
    <row r="328" spans="1:14" ht="15.6" x14ac:dyDescent="0.25">
      <c r="A328" s="296"/>
      <c r="B328" s="296"/>
      <c r="C328" s="296"/>
      <c r="D328" s="296"/>
      <c r="E328" s="296"/>
      <c r="F328" s="296"/>
      <c r="G328" s="296"/>
      <c r="H328" s="296"/>
      <c r="I328" s="296"/>
      <c r="J328" s="297"/>
      <c r="K328" s="296"/>
      <c r="L328" s="298"/>
      <c r="M328" s="297"/>
      <c r="N328" s="297"/>
    </row>
    <row r="329" spans="1:14" ht="15.6" x14ac:dyDescent="0.25">
      <c r="A329" s="296"/>
      <c r="B329" s="296"/>
      <c r="C329" s="296"/>
      <c r="D329" s="296"/>
      <c r="E329" s="296"/>
      <c r="F329" s="296"/>
      <c r="G329" s="296"/>
      <c r="H329" s="296"/>
      <c r="I329" s="296"/>
      <c r="J329" s="297"/>
      <c r="K329" s="296"/>
      <c r="L329" s="298"/>
      <c r="M329" s="297"/>
      <c r="N329" s="297"/>
    </row>
    <row r="330" spans="1:14" ht="15.6" x14ac:dyDescent="0.25">
      <c r="A330" s="296"/>
      <c r="B330" s="296"/>
      <c r="C330" s="296"/>
      <c r="D330" s="296"/>
      <c r="E330" s="296"/>
      <c r="F330" s="296"/>
      <c r="G330" s="296"/>
      <c r="H330" s="296"/>
      <c r="I330" s="296"/>
      <c r="J330" s="297"/>
      <c r="K330" s="296"/>
      <c r="L330" s="298"/>
      <c r="M330" s="297"/>
      <c r="N330" s="297"/>
    </row>
    <row r="331" spans="1:14" ht="15.6" x14ac:dyDescent="0.25">
      <c r="A331" s="296"/>
      <c r="B331" s="296"/>
      <c r="C331" s="296"/>
      <c r="D331" s="296"/>
      <c r="E331" s="296"/>
      <c r="F331" s="296"/>
      <c r="G331" s="296"/>
      <c r="H331" s="296"/>
      <c r="I331" s="296"/>
      <c r="J331" s="297"/>
      <c r="K331" s="296"/>
      <c r="L331" s="298"/>
      <c r="M331" s="297"/>
      <c r="N331" s="297"/>
    </row>
    <row r="332" spans="1:14" ht="15.6" x14ac:dyDescent="0.25">
      <c r="A332" s="296"/>
      <c r="B332" s="296"/>
      <c r="C332" s="296"/>
      <c r="D332" s="296"/>
      <c r="E332" s="296"/>
      <c r="F332" s="296"/>
      <c r="G332" s="296"/>
      <c r="H332" s="296"/>
      <c r="I332" s="296"/>
      <c r="J332" s="297"/>
      <c r="K332" s="296"/>
      <c r="L332" s="298"/>
      <c r="M332" s="297"/>
      <c r="N332" s="297"/>
    </row>
    <row r="333" spans="1:14" ht="15.6" x14ac:dyDescent="0.25">
      <c r="A333" s="24" t="s">
        <v>18</v>
      </c>
      <c r="B333" s="24">
        <f t="shared" ref="B333:I333" si="0">SUM(B5:B69)</f>
        <v>0</v>
      </c>
      <c r="C333" s="24">
        <f t="shared" si="0"/>
        <v>0</v>
      </c>
      <c r="D333" s="24">
        <f t="shared" si="0"/>
        <v>0</v>
      </c>
      <c r="E333" s="24">
        <f t="shared" si="0"/>
        <v>0</v>
      </c>
      <c r="F333" s="24">
        <f t="shared" si="0"/>
        <v>0</v>
      </c>
      <c r="G333" s="24">
        <f t="shared" si="0"/>
        <v>0</v>
      </c>
      <c r="H333" s="24">
        <f t="shared" si="0"/>
        <v>0</v>
      </c>
      <c r="I333" s="24">
        <f t="shared" si="0"/>
        <v>0</v>
      </c>
      <c r="J333" s="95"/>
      <c r="K333" s="23"/>
      <c r="L333" s="95"/>
      <c r="M333" s="97"/>
      <c r="N333" s="97"/>
    </row>
  </sheetData>
  <sheetProtection password="C587" sheet="1" objects="1" scenarios="1" formatColumns="0" formatRows="0" selectLockedCells="1"/>
  <mergeCells count="12">
    <mergeCell ref="A1:N1"/>
    <mergeCell ref="A2:A4"/>
    <mergeCell ref="J2:J4"/>
    <mergeCell ref="L2:L4"/>
    <mergeCell ref="M2:M4"/>
    <mergeCell ref="N2:N4"/>
    <mergeCell ref="H2:I3"/>
    <mergeCell ref="K2:K4"/>
    <mergeCell ref="B2:G2"/>
    <mergeCell ref="B3:E3"/>
    <mergeCell ref="F3:F4"/>
    <mergeCell ref="G3:G4"/>
  </mergeCells>
  <phoneticPr fontId="0" type="noConversion"/>
  <dataValidations xWindow="984" yWindow="528" count="3">
    <dataValidation type="list" allowBlank="1" showInputMessage="1" sqref="H5:I332">
      <formula1>"1"</formula1>
    </dataValidation>
    <dataValidation type="date" allowBlank="1" sqref="A5">
      <formula1>38353</formula1>
      <formula2>40179</formula2>
    </dataValidation>
    <dataValidation type="list" allowBlank="1" showInputMessage="1" promptTitle="Выберите код причины обращения" prompt="О- проблемы, связанные с обучением_x000a_В- проблемы, связанные с воспитанием_x000a_П-проблемы, связанные с поведением_x000a_Э-эмоциональные проблемы_x000a_О-определение уровня  развития_x000a_Р-проблемы, связанные с развитием речи_x000a_ОМ-определение маршрута обучения_x000a_Пф-Профориентация" sqref="L333">
      <formula1>"О,В,П,Э,У,Р,ОМ,Проф."</formula1>
    </dataValidation>
  </dataValidations>
  <pageMargins left="0.39370078740157483" right="0.39370078740157483" top="0.39370078740157483" bottom="0.39370078740157483" header="0.51181102362204722" footer="0.51181102362204722"/>
  <pageSetup paperSize="9" scale="47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984" yWindow="528" count="1">
        <x14:dataValidation type="list" allowBlank="1" showInputMessage="1" promptTitle="Выберите код причины обращения" prompt="Выберите код причины обращения">
          <x14:formula1>
            <xm:f>'Код обращений'!$A$1:$A$9</xm:f>
          </x14:formula1>
          <xm:sqref>L5:L332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3"/>
  <sheetViews>
    <sheetView zoomScale="60" zoomScaleNormal="60" workbookViewId="0">
      <selection activeCell="A5" sqref="A5"/>
    </sheetView>
  </sheetViews>
  <sheetFormatPr defaultRowHeight="13.2" x14ac:dyDescent="0.25"/>
  <cols>
    <col min="1" max="1" width="20.33203125" style="17" customWidth="1"/>
    <col min="2" max="2" width="18.33203125" customWidth="1"/>
    <col min="3" max="3" width="6.88671875" customWidth="1"/>
    <col min="4" max="4" width="7.88671875" customWidth="1"/>
    <col min="5" max="5" width="8.88671875" customWidth="1"/>
    <col min="6" max="6" width="12.33203125" customWidth="1"/>
    <col min="7" max="7" width="15.33203125" customWidth="1"/>
    <col min="8" max="8" width="13" customWidth="1"/>
    <col min="9" max="9" width="11.6640625" customWidth="1"/>
    <col min="10" max="10" width="12.33203125" customWidth="1"/>
    <col min="11" max="11" width="29.88671875" style="98" customWidth="1"/>
    <col min="12" max="12" width="23.88671875" style="98" customWidth="1"/>
    <col min="13" max="13" width="23" style="98" customWidth="1"/>
  </cols>
  <sheetData>
    <row r="1" spans="1:13" ht="25.2" thickBot="1" x14ac:dyDescent="0.3">
      <c r="A1" s="112" t="s">
        <v>208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2.2" customHeight="1" thickBot="1" x14ac:dyDescent="0.3">
      <c r="A2" s="113" t="s">
        <v>2</v>
      </c>
      <c r="B2" s="117" t="s">
        <v>205</v>
      </c>
      <c r="C2" s="117"/>
      <c r="D2" s="117"/>
      <c r="E2" s="117"/>
      <c r="F2" s="117"/>
      <c r="G2" s="117"/>
      <c r="H2" s="113" t="s">
        <v>34</v>
      </c>
      <c r="I2" s="113"/>
      <c r="J2" s="113" t="s">
        <v>233</v>
      </c>
      <c r="K2" s="114" t="s">
        <v>3</v>
      </c>
      <c r="L2" s="114" t="s">
        <v>4</v>
      </c>
      <c r="M2" s="114" t="s">
        <v>5</v>
      </c>
    </row>
    <row r="3" spans="1:13" ht="24" customHeight="1" thickBot="1" x14ac:dyDescent="0.3">
      <c r="A3" s="113"/>
      <c r="B3" s="117" t="s">
        <v>7</v>
      </c>
      <c r="C3" s="117"/>
      <c r="D3" s="117"/>
      <c r="E3" s="117"/>
      <c r="F3" s="117" t="s">
        <v>20</v>
      </c>
      <c r="G3" s="113" t="s">
        <v>21</v>
      </c>
      <c r="H3" s="113"/>
      <c r="I3" s="113"/>
      <c r="J3" s="113"/>
      <c r="K3" s="115"/>
      <c r="L3" s="115"/>
      <c r="M3" s="115"/>
    </row>
    <row r="4" spans="1:13" ht="53.4" customHeight="1" thickBot="1" x14ac:dyDescent="0.3">
      <c r="A4" s="113"/>
      <c r="B4" s="20" t="s">
        <v>182</v>
      </c>
      <c r="C4" s="21" t="s">
        <v>174</v>
      </c>
      <c r="D4" s="21" t="s">
        <v>175</v>
      </c>
      <c r="E4" s="21" t="s">
        <v>176</v>
      </c>
      <c r="F4" s="117"/>
      <c r="G4" s="113"/>
      <c r="H4" s="22" t="s">
        <v>30</v>
      </c>
      <c r="I4" s="22" t="s">
        <v>31</v>
      </c>
      <c r="J4" s="113"/>
      <c r="K4" s="116"/>
      <c r="L4" s="116"/>
      <c r="M4" s="116"/>
    </row>
    <row r="5" spans="1:13" ht="15.6" x14ac:dyDescent="0.25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3"/>
      <c r="L5" s="293"/>
      <c r="M5" s="293"/>
    </row>
    <row r="6" spans="1:13" ht="15.6" x14ac:dyDescent="0.25">
      <c r="A6" s="295"/>
      <c r="B6" s="296"/>
      <c r="C6" s="296"/>
      <c r="D6" s="296"/>
      <c r="E6" s="296"/>
      <c r="F6" s="292"/>
      <c r="G6" s="292"/>
      <c r="H6" s="292"/>
      <c r="I6" s="292"/>
      <c r="J6" s="296"/>
      <c r="K6" s="297"/>
      <c r="L6" s="297"/>
      <c r="M6" s="297"/>
    </row>
    <row r="7" spans="1:13" ht="15.6" x14ac:dyDescent="0.25">
      <c r="A7" s="295"/>
      <c r="B7" s="296"/>
      <c r="C7" s="296"/>
      <c r="D7" s="296"/>
      <c r="E7" s="296"/>
      <c r="F7" s="292"/>
      <c r="G7" s="292"/>
      <c r="H7" s="292"/>
      <c r="I7" s="292"/>
      <c r="J7" s="296"/>
      <c r="K7" s="297"/>
      <c r="L7" s="297"/>
      <c r="M7" s="297"/>
    </row>
    <row r="8" spans="1:13" ht="15.6" x14ac:dyDescent="0.25">
      <c r="A8" s="295"/>
      <c r="B8" s="296"/>
      <c r="C8" s="296"/>
      <c r="D8" s="296"/>
      <c r="E8" s="296"/>
      <c r="F8" s="292"/>
      <c r="G8" s="292"/>
      <c r="H8" s="292"/>
      <c r="I8" s="292"/>
      <c r="J8" s="296"/>
      <c r="K8" s="297"/>
      <c r="L8" s="297"/>
      <c r="M8" s="297"/>
    </row>
    <row r="9" spans="1:13" ht="24" customHeight="1" x14ac:dyDescent="0.25">
      <c r="A9" s="295"/>
      <c r="B9" s="296"/>
      <c r="C9" s="296"/>
      <c r="D9" s="296"/>
      <c r="E9" s="296"/>
      <c r="F9" s="292"/>
      <c r="G9" s="292"/>
      <c r="H9" s="292"/>
      <c r="I9" s="292"/>
      <c r="J9" s="296"/>
      <c r="K9" s="297"/>
      <c r="L9" s="297"/>
      <c r="M9" s="297"/>
    </row>
    <row r="10" spans="1:13" ht="15.6" x14ac:dyDescent="0.25">
      <c r="A10" s="295"/>
      <c r="B10" s="296"/>
      <c r="C10" s="296"/>
      <c r="D10" s="296"/>
      <c r="E10" s="296"/>
      <c r="F10" s="292"/>
      <c r="G10" s="292"/>
      <c r="H10" s="292"/>
      <c r="I10" s="292"/>
      <c r="J10" s="296"/>
      <c r="K10" s="297"/>
      <c r="L10" s="297"/>
      <c r="M10" s="297"/>
    </row>
    <row r="11" spans="1:13" ht="15.6" x14ac:dyDescent="0.25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7"/>
      <c r="L11" s="297"/>
      <c r="M11" s="297"/>
    </row>
    <row r="12" spans="1:13" ht="15.6" x14ac:dyDescent="0.25">
      <c r="A12" s="296"/>
      <c r="B12" s="296"/>
      <c r="C12" s="296"/>
      <c r="D12" s="296"/>
      <c r="E12" s="296"/>
      <c r="F12" s="296"/>
      <c r="G12" s="296"/>
      <c r="H12" s="296"/>
      <c r="I12" s="296"/>
      <c r="J12" s="296"/>
      <c r="K12" s="297"/>
      <c r="L12" s="297"/>
      <c r="M12" s="297"/>
    </row>
    <row r="13" spans="1:13" ht="15.6" x14ac:dyDescent="0.25">
      <c r="A13" s="296"/>
      <c r="B13" s="296"/>
      <c r="C13" s="296"/>
      <c r="D13" s="296"/>
      <c r="E13" s="296"/>
      <c r="F13" s="296"/>
      <c r="G13" s="296"/>
      <c r="H13" s="296"/>
      <c r="I13" s="296"/>
      <c r="J13" s="296"/>
      <c r="K13" s="297"/>
      <c r="L13" s="297"/>
      <c r="M13" s="297"/>
    </row>
    <row r="14" spans="1:13" ht="15.6" x14ac:dyDescent="0.25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7"/>
      <c r="L14" s="297"/>
      <c r="M14" s="297"/>
    </row>
    <row r="15" spans="1:13" ht="15.6" x14ac:dyDescent="0.25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7"/>
      <c r="L15" s="297"/>
      <c r="M15" s="297"/>
    </row>
    <row r="16" spans="1:13" ht="15.6" x14ac:dyDescent="0.25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7"/>
      <c r="L16" s="297"/>
      <c r="M16" s="297"/>
    </row>
    <row r="17" spans="1:13" ht="15.6" x14ac:dyDescent="0.25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7"/>
      <c r="L17" s="297"/>
      <c r="M17" s="297"/>
    </row>
    <row r="18" spans="1:13" ht="15.6" x14ac:dyDescent="0.25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7"/>
      <c r="L18" s="297"/>
      <c r="M18" s="297"/>
    </row>
    <row r="19" spans="1:13" ht="15.6" x14ac:dyDescent="0.25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7"/>
      <c r="L19" s="297"/>
      <c r="M19" s="297"/>
    </row>
    <row r="20" spans="1:13" ht="15.6" x14ac:dyDescent="0.25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7"/>
      <c r="L20" s="297"/>
      <c r="M20" s="297"/>
    </row>
    <row r="21" spans="1:13" ht="15.6" x14ac:dyDescent="0.25">
      <c r="A21" s="296"/>
      <c r="B21" s="296"/>
      <c r="C21" s="296"/>
      <c r="D21" s="296"/>
      <c r="E21" s="296"/>
      <c r="F21" s="296"/>
      <c r="G21" s="296"/>
      <c r="H21" s="296"/>
      <c r="I21" s="296"/>
      <c r="J21" s="296"/>
      <c r="K21" s="297"/>
      <c r="L21" s="297"/>
      <c r="M21" s="297"/>
    </row>
    <row r="22" spans="1:13" ht="15.6" x14ac:dyDescent="0.25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297"/>
      <c r="L22" s="297"/>
      <c r="M22" s="297"/>
    </row>
    <row r="23" spans="1:13" ht="15.6" x14ac:dyDescent="0.25">
      <c r="A23" s="296"/>
      <c r="B23" s="296"/>
      <c r="C23" s="296"/>
      <c r="D23" s="296"/>
      <c r="E23" s="296"/>
      <c r="F23" s="296"/>
      <c r="G23" s="296"/>
      <c r="H23" s="296"/>
      <c r="I23" s="296"/>
      <c r="J23" s="296"/>
      <c r="K23" s="297"/>
      <c r="L23" s="297"/>
      <c r="M23" s="297"/>
    </row>
    <row r="24" spans="1:13" ht="15.6" x14ac:dyDescent="0.25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7"/>
      <c r="L24" s="297"/>
      <c r="M24" s="297"/>
    </row>
    <row r="25" spans="1:13" ht="15.6" x14ac:dyDescent="0.25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7"/>
      <c r="L25" s="297"/>
      <c r="M25" s="297"/>
    </row>
    <row r="26" spans="1:13" ht="15.6" x14ac:dyDescent="0.25">
      <c r="A26" s="296"/>
      <c r="B26" s="296"/>
      <c r="C26" s="296"/>
      <c r="D26" s="296"/>
      <c r="E26" s="296"/>
      <c r="F26" s="296"/>
      <c r="G26" s="296"/>
      <c r="H26" s="296"/>
      <c r="I26" s="296"/>
      <c r="J26" s="296"/>
      <c r="K26" s="297"/>
      <c r="L26" s="297"/>
      <c r="M26" s="297"/>
    </row>
    <row r="27" spans="1:13" ht="15.6" x14ac:dyDescent="0.25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7"/>
      <c r="L27" s="297"/>
      <c r="M27" s="297"/>
    </row>
    <row r="28" spans="1:13" ht="15.6" x14ac:dyDescent="0.25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7"/>
      <c r="L28" s="297"/>
      <c r="M28" s="297"/>
    </row>
    <row r="29" spans="1:13" ht="15.6" x14ac:dyDescent="0.25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7"/>
      <c r="L29" s="297"/>
      <c r="M29" s="297"/>
    </row>
    <row r="30" spans="1:13" ht="15.6" x14ac:dyDescent="0.25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7"/>
      <c r="L30" s="297"/>
      <c r="M30" s="297"/>
    </row>
    <row r="31" spans="1:13" ht="15.6" x14ac:dyDescent="0.25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7"/>
      <c r="L31" s="297"/>
      <c r="M31" s="297"/>
    </row>
    <row r="32" spans="1:13" ht="15.6" x14ac:dyDescent="0.25">
      <c r="A32" s="296"/>
      <c r="B32" s="296"/>
      <c r="C32" s="296"/>
      <c r="D32" s="296"/>
      <c r="E32" s="296"/>
      <c r="F32" s="296"/>
      <c r="G32" s="296"/>
      <c r="H32" s="296"/>
      <c r="I32" s="296"/>
      <c r="J32" s="296"/>
      <c r="K32" s="297"/>
      <c r="L32" s="297"/>
      <c r="M32" s="297"/>
    </row>
    <row r="33" spans="1:13" ht="15.6" x14ac:dyDescent="0.25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7"/>
      <c r="L33" s="297"/>
      <c r="M33" s="297"/>
    </row>
    <row r="34" spans="1:13" ht="15.6" x14ac:dyDescent="0.25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7"/>
      <c r="L34" s="297"/>
      <c r="M34" s="297"/>
    </row>
    <row r="35" spans="1:13" ht="15.6" x14ac:dyDescent="0.25">
      <c r="A35" s="296"/>
      <c r="B35" s="296"/>
      <c r="C35" s="296"/>
      <c r="D35" s="296"/>
      <c r="E35" s="296"/>
      <c r="F35" s="296"/>
      <c r="G35" s="296"/>
      <c r="H35" s="296"/>
      <c r="I35" s="296"/>
      <c r="J35" s="296"/>
      <c r="K35" s="297"/>
      <c r="L35" s="297"/>
      <c r="M35" s="297"/>
    </row>
    <row r="36" spans="1:13" ht="15.6" x14ac:dyDescent="0.25">
      <c r="A36" s="296"/>
      <c r="B36" s="296"/>
      <c r="C36" s="296"/>
      <c r="D36" s="296"/>
      <c r="E36" s="296"/>
      <c r="F36" s="296"/>
      <c r="G36" s="296"/>
      <c r="H36" s="296"/>
      <c r="I36" s="296"/>
      <c r="J36" s="296"/>
      <c r="K36" s="297"/>
      <c r="L36" s="297"/>
      <c r="M36" s="297"/>
    </row>
    <row r="37" spans="1:13" ht="15.6" x14ac:dyDescent="0.25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7"/>
      <c r="L37" s="297"/>
      <c r="M37" s="297"/>
    </row>
    <row r="38" spans="1:13" ht="15.6" x14ac:dyDescent="0.25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7"/>
      <c r="L38" s="297"/>
      <c r="M38" s="297"/>
    </row>
    <row r="39" spans="1:13" ht="15.6" x14ac:dyDescent="0.2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7"/>
      <c r="L39" s="297"/>
      <c r="M39" s="297"/>
    </row>
    <row r="40" spans="1:13" ht="15.6" x14ac:dyDescent="0.25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7"/>
      <c r="L40" s="297"/>
      <c r="M40" s="297"/>
    </row>
    <row r="41" spans="1:13" ht="15.6" x14ac:dyDescent="0.25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7"/>
      <c r="L41" s="297"/>
      <c r="M41" s="297"/>
    </row>
    <row r="42" spans="1:13" ht="15.6" x14ac:dyDescent="0.25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7"/>
      <c r="L42" s="297"/>
      <c r="M42" s="297"/>
    </row>
    <row r="43" spans="1:13" ht="15.6" x14ac:dyDescent="0.25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7"/>
      <c r="L43" s="297"/>
      <c r="M43" s="297"/>
    </row>
    <row r="44" spans="1:13" ht="15.6" x14ac:dyDescent="0.25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7"/>
      <c r="L44" s="297"/>
      <c r="M44" s="297"/>
    </row>
    <row r="45" spans="1:13" ht="15.6" x14ac:dyDescent="0.25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7"/>
      <c r="L45" s="297"/>
      <c r="M45" s="297"/>
    </row>
    <row r="46" spans="1:13" ht="15.6" x14ac:dyDescent="0.25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7"/>
      <c r="L46" s="297"/>
      <c r="M46" s="297"/>
    </row>
    <row r="47" spans="1:13" ht="15.6" x14ac:dyDescent="0.25">
      <c r="A47" s="296"/>
      <c r="B47" s="296"/>
      <c r="C47" s="296"/>
      <c r="D47" s="296"/>
      <c r="E47" s="296"/>
      <c r="F47" s="296"/>
      <c r="G47" s="296"/>
      <c r="H47" s="296"/>
      <c r="I47" s="296"/>
      <c r="J47" s="296"/>
      <c r="K47" s="297"/>
      <c r="L47" s="297"/>
      <c r="M47" s="297"/>
    </row>
    <row r="48" spans="1:13" ht="15.6" x14ac:dyDescent="0.25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7"/>
      <c r="L48" s="297"/>
      <c r="M48" s="297"/>
    </row>
    <row r="49" spans="1:13" ht="15.6" x14ac:dyDescent="0.25">
      <c r="A49" s="296"/>
      <c r="B49" s="296"/>
      <c r="C49" s="296"/>
      <c r="D49" s="296"/>
      <c r="E49" s="296"/>
      <c r="F49" s="296"/>
      <c r="G49" s="296"/>
      <c r="H49" s="296"/>
      <c r="I49" s="296"/>
      <c r="J49" s="296"/>
      <c r="K49" s="297"/>
      <c r="L49" s="297"/>
      <c r="M49" s="297"/>
    </row>
    <row r="50" spans="1:13" ht="15.6" x14ac:dyDescent="0.25">
      <c r="A50" s="296"/>
      <c r="B50" s="296"/>
      <c r="C50" s="296"/>
      <c r="D50" s="296"/>
      <c r="E50" s="296"/>
      <c r="F50" s="296"/>
      <c r="G50" s="296"/>
      <c r="H50" s="296"/>
      <c r="I50" s="296"/>
      <c r="J50" s="296"/>
      <c r="K50" s="297"/>
      <c r="L50" s="297"/>
      <c r="M50" s="297"/>
    </row>
    <row r="51" spans="1:13" ht="15.6" x14ac:dyDescent="0.25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7"/>
      <c r="L51" s="297"/>
      <c r="M51" s="297"/>
    </row>
    <row r="52" spans="1:13" ht="15.6" x14ac:dyDescent="0.25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7"/>
      <c r="L52" s="297"/>
      <c r="M52" s="297"/>
    </row>
    <row r="53" spans="1:13" ht="15.6" x14ac:dyDescent="0.25">
      <c r="A53" s="296"/>
      <c r="B53" s="296"/>
      <c r="C53" s="296"/>
      <c r="D53" s="296"/>
      <c r="E53" s="296"/>
      <c r="F53" s="296"/>
      <c r="G53" s="296"/>
      <c r="H53" s="296"/>
      <c r="I53" s="296"/>
      <c r="J53" s="296"/>
      <c r="K53" s="297"/>
      <c r="L53" s="297"/>
      <c r="M53" s="297"/>
    </row>
    <row r="54" spans="1:13" ht="15.6" x14ac:dyDescent="0.25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7"/>
      <c r="L54" s="297"/>
      <c r="M54" s="297"/>
    </row>
    <row r="55" spans="1:13" ht="15.6" x14ac:dyDescent="0.25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7"/>
      <c r="L55" s="297"/>
      <c r="M55" s="297"/>
    </row>
    <row r="56" spans="1:13" ht="15.6" x14ac:dyDescent="0.25">
      <c r="A56" s="296"/>
      <c r="B56" s="296"/>
      <c r="C56" s="296"/>
      <c r="D56" s="296"/>
      <c r="E56" s="296"/>
      <c r="F56" s="296"/>
      <c r="G56" s="296"/>
      <c r="H56" s="296"/>
      <c r="I56" s="296"/>
      <c r="J56" s="296"/>
      <c r="K56" s="297"/>
      <c r="L56" s="297"/>
      <c r="M56" s="297"/>
    </row>
    <row r="57" spans="1:13" ht="15.6" x14ac:dyDescent="0.2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7"/>
      <c r="L57" s="297"/>
      <c r="M57" s="297"/>
    </row>
    <row r="58" spans="1:13" ht="15.6" x14ac:dyDescent="0.2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7"/>
      <c r="L58" s="297"/>
      <c r="M58" s="297"/>
    </row>
    <row r="59" spans="1:13" ht="15.6" x14ac:dyDescent="0.2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7"/>
      <c r="L59" s="297"/>
      <c r="M59" s="297"/>
    </row>
    <row r="60" spans="1:13" ht="15.6" x14ac:dyDescent="0.2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7"/>
      <c r="L60" s="297"/>
      <c r="M60" s="297"/>
    </row>
    <row r="61" spans="1:13" ht="15.6" x14ac:dyDescent="0.2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7"/>
      <c r="L61" s="297"/>
      <c r="M61" s="297"/>
    </row>
    <row r="62" spans="1:13" ht="15.6" x14ac:dyDescent="0.25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297"/>
      <c r="L62" s="297"/>
      <c r="M62" s="297"/>
    </row>
    <row r="63" spans="1:13" ht="15.6" x14ac:dyDescent="0.25">
      <c r="A63" s="296"/>
      <c r="B63" s="296"/>
      <c r="C63" s="296"/>
      <c r="D63" s="296"/>
      <c r="E63" s="296"/>
      <c r="F63" s="296"/>
      <c r="G63" s="296"/>
      <c r="H63" s="296"/>
      <c r="I63" s="296"/>
      <c r="J63" s="296"/>
      <c r="K63" s="297"/>
      <c r="L63" s="297"/>
      <c r="M63" s="297"/>
    </row>
    <row r="64" spans="1:13" ht="15.6" x14ac:dyDescent="0.25">
      <c r="A64" s="296"/>
      <c r="B64" s="296"/>
      <c r="C64" s="296"/>
      <c r="D64" s="296"/>
      <c r="E64" s="296"/>
      <c r="F64" s="296"/>
      <c r="G64" s="296"/>
      <c r="H64" s="296"/>
      <c r="I64" s="296"/>
      <c r="J64" s="296"/>
      <c r="K64" s="297"/>
      <c r="L64" s="297"/>
      <c r="M64" s="297"/>
    </row>
    <row r="65" spans="1:13" ht="15.6" x14ac:dyDescent="0.25">
      <c r="A65" s="296"/>
      <c r="B65" s="296"/>
      <c r="C65" s="296"/>
      <c r="D65" s="296"/>
      <c r="E65" s="296"/>
      <c r="F65" s="296"/>
      <c r="G65" s="296"/>
      <c r="H65" s="296"/>
      <c r="I65" s="296"/>
      <c r="J65" s="296"/>
      <c r="K65" s="297"/>
      <c r="L65" s="297"/>
      <c r="M65" s="297"/>
    </row>
    <row r="66" spans="1:13" ht="15.6" x14ac:dyDescent="0.25">
      <c r="A66" s="296"/>
      <c r="B66" s="296"/>
      <c r="C66" s="296"/>
      <c r="D66" s="296"/>
      <c r="E66" s="296"/>
      <c r="F66" s="296"/>
      <c r="G66" s="296"/>
      <c r="H66" s="296"/>
      <c r="I66" s="296"/>
      <c r="J66" s="296"/>
      <c r="K66" s="297"/>
      <c r="L66" s="297"/>
      <c r="M66" s="297"/>
    </row>
    <row r="67" spans="1:13" ht="15.6" x14ac:dyDescent="0.25">
      <c r="A67" s="296"/>
      <c r="B67" s="296"/>
      <c r="C67" s="296"/>
      <c r="D67" s="296"/>
      <c r="E67" s="296"/>
      <c r="F67" s="296"/>
      <c r="G67" s="296"/>
      <c r="H67" s="296"/>
      <c r="I67" s="296"/>
      <c r="J67" s="296"/>
      <c r="K67" s="297"/>
      <c r="L67" s="297"/>
      <c r="M67" s="297"/>
    </row>
    <row r="68" spans="1:13" ht="15.6" x14ac:dyDescent="0.25">
      <c r="A68" s="296"/>
      <c r="B68" s="296"/>
      <c r="C68" s="296"/>
      <c r="D68" s="296"/>
      <c r="E68" s="296"/>
      <c r="F68" s="296"/>
      <c r="G68" s="296"/>
      <c r="H68" s="296"/>
      <c r="I68" s="296"/>
      <c r="J68" s="296"/>
      <c r="K68" s="297"/>
      <c r="L68" s="297"/>
      <c r="M68" s="297"/>
    </row>
    <row r="69" spans="1:13" ht="15.6" x14ac:dyDescent="0.25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7"/>
      <c r="L69" s="297"/>
      <c r="M69" s="297"/>
    </row>
    <row r="70" spans="1:13" ht="15.6" x14ac:dyDescent="0.25">
      <c r="A70" s="296"/>
      <c r="B70" s="296"/>
      <c r="C70" s="296"/>
      <c r="D70" s="296"/>
      <c r="E70" s="296"/>
      <c r="F70" s="296"/>
      <c r="G70" s="296"/>
      <c r="H70" s="296"/>
      <c r="I70" s="296"/>
      <c r="J70" s="296"/>
      <c r="K70" s="297"/>
      <c r="L70" s="297"/>
      <c r="M70" s="297"/>
    </row>
    <row r="71" spans="1:13" ht="15.6" x14ac:dyDescent="0.25">
      <c r="A71" s="296"/>
      <c r="B71" s="296"/>
      <c r="C71" s="296"/>
      <c r="D71" s="296"/>
      <c r="E71" s="296"/>
      <c r="F71" s="296"/>
      <c r="G71" s="296"/>
      <c r="H71" s="296"/>
      <c r="I71" s="296"/>
      <c r="J71" s="296"/>
      <c r="K71" s="297"/>
      <c r="L71" s="297"/>
      <c r="M71" s="297"/>
    </row>
    <row r="72" spans="1:13" ht="15.6" x14ac:dyDescent="0.25">
      <c r="A72" s="296"/>
      <c r="B72" s="296"/>
      <c r="C72" s="296"/>
      <c r="D72" s="296"/>
      <c r="E72" s="296"/>
      <c r="F72" s="296"/>
      <c r="G72" s="296"/>
      <c r="H72" s="296"/>
      <c r="I72" s="296"/>
      <c r="J72" s="296"/>
      <c r="K72" s="297"/>
      <c r="L72" s="297"/>
      <c r="M72" s="297"/>
    </row>
    <row r="73" spans="1:13" ht="15.6" x14ac:dyDescent="0.25">
      <c r="A73" s="296"/>
      <c r="B73" s="296"/>
      <c r="C73" s="296"/>
      <c r="D73" s="296"/>
      <c r="E73" s="296"/>
      <c r="F73" s="296"/>
      <c r="G73" s="296"/>
      <c r="H73" s="296"/>
      <c r="I73" s="296"/>
      <c r="J73" s="296"/>
      <c r="K73" s="297"/>
      <c r="L73" s="297"/>
      <c r="M73" s="297"/>
    </row>
    <row r="74" spans="1:13" ht="15.6" x14ac:dyDescent="0.25">
      <c r="A74" s="296"/>
      <c r="B74" s="296"/>
      <c r="C74" s="296"/>
      <c r="D74" s="296"/>
      <c r="E74" s="296"/>
      <c r="F74" s="296"/>
      <c r="G74" s="296"/>
      <c r="H74" s="296"/>
      <c r="I74" s="296"/>
      <c r="J74" s="296"/>
      <c r="K74" s="297"/>
      <c r="L74" s="297"/>
      <c r="M74" s="297"/>
    </row>
    <row r="75" spans="1:13" ht="15.6" x14ac:dyDescent="0.25">
      <c r="A75" s="296"/>
      <c r="B75" s="296"/>
      <c r="C75" s="296"/>
      <c r="D75" s="296"/>
      <c r="E75" s="296"/>
      <c r="F75" s="296"/>
      <c r="G75" s="296"/>
      <c r="H75" s="296"/>
      <c r="I75" s="296"/>
      <c r="J75" s="296"/>
      <c r="K75" s="297"/>
      <c r="L75" s="297"/>
      <c r="M75" s="297"/>
    </row>
    <row r="76" spans="1:13" ht="15.6" x14ac:dyDescent="0.25">
      <c r="A76" s="296"/>
      <c r="B76" s="296"/>
      <c r="C76" s="296"/>
      <c r="D76" s="296"/>
      <c r="E76" s="296"/>
      <c r="F76" s="296"/>
      <c r="G76" s="296"/>
      <c r="H76" s="296"/>
      <c r="I76" s="296"/>
      <c r="J76" s="296"/>
      <c r="K76" s="297"/>
      <c r="L76" s="297"/>
      <c r="M76" s="297"/>
    </row>
    <row r="77" spans="1:13" ht="15.6" x14ac:dyDescent="0.25">
      <c r="A77" s="296"/>
      <c r="B77" s="296"/>
      <c r="C77" s="296"/>
      <c r="D77" s="296"/>
      <c r="E77" s="296"/>
      <c r="F77" s="296"/>
      <c r="G77" s="296"/>
      <c r="H77" s="296"/>
      <c r="I77" s="296"/>
      <c r="J77" s="296"/>
      <c r="K77" s="297"/>
      <c r="L77" s="297"/>
      <c r="M77" s="297"/>
    </row>
    <row r="78" spans="1:13" ht="15.6" x14ac:dyDescent="0.25">
      <c r="A78" s="296"/>
      <c r="B78" s="296"/>
      <c r="C78" s="296"/>
      <c r="D78" s="296"/>
      <c r="E78" s="296"/>
      <c r="F78" s="296"/>
      <c r="G78" s="296"/>
      <c r="H78" s="296"/>
      <c r="I78" s="296"/>
      <c r="J78" s="296"/>
      <c r="K78" s="297"/>
      <c r="L78" s="297"/>
      <c r="M78" s="297"/>
    </row>
    <row r="79" spans="1:13" ht="15.6" x14ac:dyDescent="0.25">
      <c r="A79" s="296"/>
      <c r="B79" s="296"/>
      <c r="C79" s="296"/>
      <c r="D79" s="296"/>
      <c r="E79" s="296"/>
      <c r="F79" s="296"/>
      <c r="G79" s="296"/>
      <c r="H79" s="296"/>
      <c r="I79" s="296"/>
      <c r="J79" s="296"/>
      <c r="K79" s="297"/>
      <c r="L79" s="297"/>
      <c r="M79" s="297"/>
    </row>
    <row r="80" spans="1:13" ht="15.6" x14ac:dyDescent="0.25">
      <c r="A80" s="296"/>
      <c r="B80" s="296"/>
      <c r="C80" s="296"/>
      <c r="D80" s="296"/>
      <c r="E80" s="296"/>
      <c r="F80" s="296"/>
      <c r="G80" s="296"/>
      <c r="H80" s="296"/>
      <c r="I80" s="296"/>
      <c r="J80" s="296"/>
      <c r="K80" s="297"/>
      <c r="L80" s="297"/>
      <c r="M80" s="297"/>
    </row>
    <row r="81" spans="1:13" ht="15.6" x14ac:dyDescent="0.25">
      <c r="A81" s="296"/>
      <c r="B81" s="296"/>
      <c r="C81" s="296"/>
      <c r="D81" s="296"/>
      <c r="E81" s="296"/>
      <c r="F81" s="296"/>
      <c r="G81" s="296"/>
      <c r="H81" s="296"/>
      <c r="I81" s="296"/>
      <c r="J81" s="296"/>
      <c r="K81" s="297"/>
      <c r="L81" s="297"/>
      <c r="M81" s="297"/>
    </row>
    <row r="82" spans="1:13" ht="15.6" x14ac:dyDescent="0.25">
      <c r="A82" s="296"/>
      <c r="B82" s="296"/>
      <c r="C82" s="296"/>
      <c r="D82" s="296"/>
      <c r="E82" s="296"/>
      <c r="F82" s="296"/>
      <c r="G82" s="296"/>
      <c r="H82" s="296"/>
      <c r="I82" s="296"/>
      <c r="J82" s="296"/>
      <c r="K82" s="297"/>
      <c r="L82" s="297"/>
      <c r="M82" s="297"/>
    </row>
    <row r="83" spans="1:13" ht="15.6" x14ac:dyDescent="0.25">
      <c r="A83" s="296"/>
      <c r="B83" s="296"/>
      <c r="C83" s="296"/>
      <c r="D83" s="296"/>
      <c r="E83" s="296"/>
      <c r="F83" s="296"/>
      <c r="G83" s="296"/>
      <c r="H83" s="296"/>
      <c r="I83" s="296"/>
      <c r="J83" s="296"/>
      <c r="K83" s="297"/>
      <c r="L83" s="297"/>
      <c r="M83" s="297"/>
    </row>
    <row r="84" spans="1:13" ht="15.6" x14ac:dyDescent="0.25">
      <c r="A84" s="296"/>
      <c r="B84" s="296"/>
      <c r="C84" s="296"/>
      <c r="D84" s="296"/>
      <c r="E84" s="296"/>
      <c r="F84" s="296"/>
      <c r="G84" s="296"/>
      <c r="H84" s="296"/>
      <c r="I84" s="296"/>
      <c r="J84" s="296"/>
      <c r="K84" s="297"/>
      <c r="L84" s="297"/>
      <c r="M84" s="297"/>
    </row>
    <row r="85" spans="1:13" ht="15.6" x14ac:dyDescent="0.25">
      <c r="A85" s="296"/>
      <c r="B85" s="296"/>
      <c r="C85" s="296"/>
      <c r="D85" s="296"/>
      <c r="E85" s="296"/>
      <c r="F85" s="296"/>
      <c r="G85" s="296"/>
      <c r="H85" s="296"/>
      <c r="I85" s="296"/>
      <c r="J85" s="296"/>
      <c r="K85" s="297"/>
      <c r="L85" s="297"/>
      <c r="M85" s="297"/>
    </row>
    <row r="86" spans="1:13" ht="15.6" x14ac:dyDescent="0.25">
      <c r="A86" s="296"/>
      <c r="B86" s="296"/>
      <c r="C86" s="296"/>
      <c r="D86" s="296"/>
      <c r="E86" s="296"/>
      <c r="F86" s="296"/>
      <c r="G86" s="296"/>
      <c r="H86" s="296"/>
      <c r="I86" s="296"/>
      <c r="J86" s="296"/>
      <c r="K86" s="297"/>
      <c r="L86" s="297"/>
      <c r="M86" s="297"/>
    </row>
    <row r="87" spans="1:13" ht="15.6" x14ac:dyDescent="0.25">
      <c r="A87" s="296"/>
      <c r="B87" s="296"/>
      <c r="C87" s="296"/>
      <c r="D87" s="296"/>
      <c r="E87" s="296"/>
      <c r="F87" s="296"/>
      <c r="G87" s="296"/>
      <c r="H87" s="296"/>
      <c r="I87" s="296"/>
      <c r="J87" s="296"/>
      <c r="K87" s="297"/>
      <c r="L87" s="297"/>
      <c r="M87" s="297"/>
    </row>
    <row r="88" spans="1:13" ht="15.6" x14ac:dyDescent="0.25">
      <c r="A88" s="296"/>
      <c r="B88" s="296"/>
      <c r="C88" s="296"/>
      <c r="D88" s="296"/>
      <c r="E88" s="296"/>
      <c r="F88" s="296"/>
      <c r="G88" s="296"/>
      <c r="H88" s="296"/>
      <c r="I88" s="296"/>
      <c r="J88" s="296"/>
      <c r="K88" s="297"/>
      <c r="L88" s="297"/>
      <c r="M88" s="297"/>
    </row>
    <row r="89" spans="1:13" ht="15.6" x14ac:dyDescent="0.25">
      <c r="A89" s="296"/>
      <c r="B89" s="296"/>
      <c r="C89" s="296"/>
      <c r="D89" s="296"/>
      <c r="E89" s="296"/>
      <c r="F89" s="296"/>
      <c r="G89" s="296"/>
      <c r="H89" s="296"/>
      <c r="I89" s="296"/>
      <c r="J89" s="296"/>
      <c r="K89" s="297"/>
      <c r="L89" s="297"/>
      <c r="M89" s="297"/>
    </row>
    <row r="90" spans="1:13" ht="15.6" x14ac:dyDescent="0.25">
      <c r="A90" s="296"/>
      <c r="B90" s="296"/>
      <c r="C90" s="296"/>
      <c r="D90" s="296"/>
      <c r="E90" s="296"/>
      <c r="F90" s="296"/>
      <c r="G90" s="296"/>
      <c r="H90" s="296"/>
      <c r="I90" s="296"/>
      <c r="J90" s="296"/>
      <c r="K90" s="297"/>
      <c r="L90" s="297"/>
      <c r="M90" s="297"/>
    </row>
    <row r="91" spans="1:13" ht="15.6" x14ac:dyDescent="0.25">
      <c r="A91" s="296"/>
      <c r="B91" s="296"/>
      <c r="C91" s="296"/>
      <c r="D91" s="296"/>
      <c r="E91" s="296"/>
      <c r="F91" s="296"/>
      <c r="G91" s="296"/>
      <c r="H91" s="296"/>
      <c r="I91" s="296"/>
      <c r="J91" s="296"/>
      <c r="K91" s="297"/>
      <c r="L91" s="297"/>
      <c r="M91" s="297"/>
    </row>
    <row r="92" spans="1:13" ht="15.6" x14ac:dyDescent="0.25">
      <c r="A92" s="296"/>
      <c r="B92" s="296"/>
      <c r="C92" s="296"/>
      <c r="D92" s="296"/>
      <c r="E92" s="296"/>
      <c r="F92" s="296"/>
      <c r="G92" s="296"/>
      <c r="H92" s="296"/>
      <c r="I92" s="296"/>
      <c r="J92" s="296"/>
      <c r="K92" s="297"/>
      <c r="L92" s="297"/>
      <c r="M92" s="297"/>
    </row>
    <row r="93" spans="1:13" ht="15.6" x14ac:dyDescent="0.25">
      <c r="A93" s="296"/>
      <c r="B93" s="296"/>
      <c r="C93" s="296"/>
      <c r="D93" s="296"/>
      <c r="E93" s="296"/>
      <c r="F93" s="296"/>
      <c r="G93" s="296"/>
      <c r="H93" s="296"/>
      <c r="I93" s="296"/>
      <c r="J93" s="296"/>
      <c r="K93" s="297"/>
      <c r="L93" s="297"/>
      <c r="M93" s="297"/>
    </row>
    <row r="94" spans="1:13" ht="15.6" x14ac:dyDescent="0.25">
      <c r="A94" s="296"/>
      <c r="B94" s="296"/>
      <c r="C94" s="296"/>
      <c r="D94" s="296"/>
      <c r="E94" s="296"/>
      <c r="F94" s="296"/>
      <c r="G94" s="296"/>
      <c r="H94" s="296"/>
      <c r="I94" s="296"/>
      <c r="J94" s="296"/>
      <c r="K94" s="297"/>
      <c r="L94" s="297"/>
      <c r="M94" s="297"/>
    </row>
    <row r="95" spans="1:13" ht="15.6" x14ac:dyDescent="0.25">
      <c r="A95" s="296"/>
      <c r="B95" s="296"/>
      <c r="C95" s="296"/>
      <c r="D95" s="296"/>
      <c r="E95" s="296"/>
      <c r="F95" s="296"/>
      <c r="G95" s="296"/>
      <c r="H95" s="296"/>
      <c r="I95" s="296"/>
      <c r="J95" s="296"/>
      <c r="K95" s="297"/>
      <c r="L95" s="297"/>
      <c r="M95" s="297"/>
    </row>
    <row r="96" spans="1:13" ht="15.6" x14ac:dyDescent="0.25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7"/>
      <c r="L96" s="297"/>
      <c r="M96" s="297"/>
    </row>
    <row r="97" spans="1:13" ht="15.6" x14ac:dyDescent="0.25">
      <c r="A97" s="296"/>
      <c r="B97" s="296"/>
      <c r="C97" s="296"/>
      <c r="D97" s="296"/>
      <c r="E97" s="296"/>
      <c r="F97" s="296"/>
      <c r="G97" s="296"/>
      <c r="H97" s="296"/>
      <c r="I97" s="296"/>
      <c r="J97" s="296"/>
      <c r="K97" s="297"/>
      <c r="L97" s="297"/>
      <c r="M97" s="297"/>
    </row>
    <row r="98" spans="1:13" ht="15.6" x14ac:dyDescent="0.25">
      <c r="A98" s="296"/>
      <c r="B98" s="296"/>
      <c r="C98" s="296"/>
      <c r="D98" s="296"/>
      <c r="E98" s="296"/>
      <c r="F98" s="296"/>
      <c r="G98" s="296"/>
      <c r="H98" s="296"/>
      <c r="I98" s="296"/>
      <c r="J98" s="296"/>
      <c r="K98" s="297"/>
      <c r="L98" s="297"/>
      <c r="M98" s="297"/>
    </row>
    <row r="99" spans="1:13" ht="15.6" x14ac:dyDescent="0.25">
      <c r="A99" s="296"/>
      <c r="B99" s="296"/>
      <c r="C99" s="296"/>
      <c r="D99" s="296"/>
      <c r="E99" s="296"/>
      <c r="F99" s="296"/>
      <c r="G99" s="296"/>
      <c r="H99" s="296"/>
      <c r="I99" s="296"/>
      <c r="J99" s="296"/>
      <c r="K99" s="297"/>
      <c r="L99" s="297"/>
      <c r="M99" s="297"/>
    </row>
    <row r="100" spans="1:13" ht="15.6" x14ac:dyDescent="0.25">
      <c r="A100" s="296"/>
      <c r="B100" s="296"/>
      <c r="C100" s="296"/>
      <c r="D100" s="296"/>
      <c r="E100" s="296"/>
      <c r="F100" s="296"/>
      <c r="G100" s="296"/>
      <c r="H100" s="296"/>
      <c r="I100" s="296"/>
      <c r="J100" s="296"/>
      <c r="K100" s="297"/>
      <c r="L100" s="297"/>
      <c r="M100" s="297"/>
    </row>
    <row r="101" spans="1:13" ht="15.6" x14ac:dyDescent="0.25">
      <c r="A101" s="296"/>
      <c r="B101" s="296"/>
      <c r="C101" s="296"/>
      <c r="D101" s="296"/>
      <c r="E101" s="296"/>
      <c r="F101" s="296"/>
      <c r="G101" s="296"/>
      <c r="H101" s="296"/>
      <c r="I101" s="296"/>
      <c r="J101" s="296"/>
      <c r="K101" s="297"/>
      <c r="L101" s="297"/>
      <c r="M101" s="297"/>
    </row>
    <row r="102" spans="1:13" ht="15.6" x14ac:dyDescent="0.25">
      <c r="A102" s="296"/>
      <c r="B102" s="296"/>
      <c r="C102" s="296"/>
      <c r="D102" s="296"/>
      <c r="E102" s="296"/>
      <c r="F102" s="296"/>
      <c r="G102" s="296"/>
      <c r="H102" s="296"/>
      <c r="I102" s="296"/>
      <c r="J102" s="296"/>
      <c r="K102" s="297"/>
      <c r="L102" s="297"/>
      <c r="M102" s="297"/>
    </row>
    <row r="103" spans="1:13" ht="15.6" x14ac:dyDescent="0.25">
      <c r="A103" s="296"/>
      <c r="B103" s="296"/>
      <c r="C103" s="296"/>
      <c r="D103" s="296"/>
      <c r="E103" s="296"/>
      <c r="F103" s="296"/>
      <c r="G103" s="296"/>
      <c r="H103" s="296"/>
      <c r="I103" s="296"/>
      <c r="J103" s="296"/>
      <c r="K103" s="297"/>
      <c r="L103" s="297"/>
      <c r="M103" s="297"/>
    </row>
    <row r="104" spans="1:13" ht="15.6" x14ac:dyDescent="0.25">
      <c r="A104" s="296"/>
      <c r="B104" s="296"/>
      <c r="C104" s="296"/>
      <c r="D104" s="296"/>
      <c r="E104" s="296"/>
      <c r="F104" s="296"/>
      <c r="G104" s="296"/>
      <c r="H104" s="296"/>
      <c r="I104" s="296"/>
      <c r="J104" s="296"/>
      <c r="K104" s="297"/>
      <c r="L104" s="297"/>
      <c r="M104" s="297"/>
    </row>
    <row r="105" spans="1:13" ht="15.6" x14ac:dyDescent="0.25">
      <c r="A105" s="296"/>
      <c r="B105" s="296"/>
      <c r="C105" s="296"/>
      <c r="D105" s="296"/>
      <c r="E105" s="296"/>
      <c r="F105" s="296"/>
      <c r="G105" s="296"/>
      <c r="H105" s="296"/>
      <c r="I105" s="296"/>
      <c r="J105" s="296"/>
      <c r="K105" s="297"/>
      <c r="L105" s="297"/>
      <c r="M105" s="297"/>
    </row>
    <row r="106" spans="1:13" ht="15.6" x14ac:dyDescent="0.25">
      <c r="A106" s="296"/>
      <c r="B106" s="296"/>
      <c r="C106" s="296"/>
      <c r="D106" s="296"/>
      <c r="E106" s="296"/>
      <c r="F106" s="296"/>
      <c r="G106" s="296"/>
      <c r="H106" s="296"/>
      <c r="I106" s="296"/>
      <c r="J106" s="296"/>
      <c r="K106" s="297"/>
      <c r="L106" s="297"/>
      <c r="M106" s="297"/>
    </row>
    <row r="107" spans="1:13" ht="15.6" x14ac:dyDescent="0.25">
      <c r="A107" s="296"/>
      <c r="B107" s="296"/>
      <c r="C107" s="296"/>
      <c r="D107" s="296"/>
      <c r="E107" s="296"/>
      <c r="F107" s="296"/>
      <c r="G107" s="296"/>
      <c r="H107" s="296"/>
      <c r="I107" s="296"/>
      <c r="J107" s="296"/>
      <c r="K107" s="297"/>
      <c r="L107" s="297"/>
      <c r="M107" s="297"/>
    </row>
    <row r="108" spans="1:13" ht="15.6" x14ac:dyDescent="0.25">
      <c r="A108" s="296"/>
      <c r="B108" s="296"/>
      <c r="C108" s="296"/>
      <c r="D108" s="296"/>
      <c r="E108" s="296"/>
      <c r="F108" s="296"/>
      <c r="G108" s="296"/>
      <c r="H108" s="296"/>
      <c r="I108" s="296"/>
      <c r="J108" s="296"/>
      <c r="K108" s="297"/>
      <c r="L108" s="297"/>
      <c r="M108" s="297"/>
    </row>
    <row r="109" spans="1:13" ht="15.6" x14ac:dyDescent="0.25">
      <c r="A109" s="296"/>
      <c r="B109" s="296"/>
      <c r="C109" s="296"/>
      <c r="D109" s="296"/>
      <c r="E109" s="296"/>
      <c r="F109" s="296"/>
      <c r="G109" s="296"/>
      <c r="H109" s="296"/>
      <c r="I109" s="296"/>
      <c r="J109" s="296"/>
      <c r="K109" s="297"/>
      <c r="L109" s="297"/>
      <c r="M109" s="297"/>
    </row>
    <row r="110" spans="1:13" ht="15.6" x14ac:dyDescent="0.25">
      <c r="A110" s="296"/>
      <c r="B110" s="296"/>
      <c r="C110" s="296"/>
      <c r="D110" s="296"/>
      <c r="E110" s="296"/>
      <c r="F110" s="296"/>
      <c r="G110" s="296"/>
      <c r="H110" s="296"/>
      <c r="I110" s="296"/>
      <c r="J110" s="296"/>
      <c r="K110" s="297"/>
      <c r="L110" s="297"/>
      <c r="M110" s="297"/>
    </row>
    <row r="111" spans="1:13" ht="15.6" x14ac:dyDescent="0.25">
      <c r="A111" s="296"/>
      <c r="B111" s="296"/>
      <c r="C111" s="296"/>
      <c r="D111" s="296"/>
      <c r="E111" s="296"/>
      <c r="F111" s="296"/>
      <c r="G111" s="296"/>
      <c r="H111" s="296"/>
      <c r="I111" s="296"/>
      <c r="J111" s="296"/>
      <c r="K111" s="297"/>
      <c r="L111" s="297"/>
      <c r="M111" s="297"/>
    </row>
    <row r="112" spans="1:13" ht="15.6" x14ac:dyDescent="0.25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7"/>
      <c r="L112" s="297"/>
      <c r="M112" s="297"/>
    </row>
    <row r="113" spans="1:13" ht="15.6" x14ac:dyDescent="0.25">
      <c r="A113" s="296"/>
      <c r="B113" s="296"/>
      <c r="C113" s="296"/>
      <c r="D113" s="296"/>
      <c r="E113" s="296"/>
      <c r="F113" s="296"/>
      <c r="G113" s="296"/>
      <c r="H113" s="296"/>
      <c r="I113" s="296"/>
      <c r="J113" s="296"/>
      <c r="K113" s="297"/>
      <c r="L113" s="297"/>
      <c r="M113" s="297"/>
    </row>
    <row r="114" spans="1:13" ht="15.6" x14ac:dyDescent="0.25">
      <c r="A114" s="296"/>
      <c r="B114" s="296"/>
      <c r="C114" s="296"/>
      <c r="D114" s="296"/>
      <c r="E114" s="296"/>
      <c r="F114" s="296"/>
      <c r="G114" s="296"/>
      <c r="H114" s="296"/>
      <c r="I114" s="296"/>
      <c r="J114" s="296"/>
      <c r="K114" s="297"/>
      <c r="L114" s="297"/>
      <c r="M114" s="297"/>
    </row>
    <row r="115" spans="1:13" ht="15.6" x14ac:dyDescent="0.25">
      <c r="A115" s="296"/>
      <c r="B115" s="296"/>
      <c r="C115" s="296"/>
      <c r="D115" s="296"/>
      <c r="E115" s="296"/>
      <c r="F115" s="296"/>
      <c r="G115" s="296"/>
      <c r="H115" s="296"/>
      <c r="I115" s="296"/>
      <c r="J115" s="296"/>
      <c r="K115" s="297"/>
      <c r="L115" s="297"/>
      <c r="M115" s="297"/>
    </row>
    <row r="116" spans="1:13" ht="15.6" x14ac:dyDescent="0.25">
      <c r="A116" s="296"/>
      <c r="B116" s="296"/>
      <c r="C116" s="296"/>
      <c r="D116" s="296"/>
      <c r="E116" s="296"/>
      <c r="F116" s="296"/>
      <c r="G116" s="296"/>
      <c r="H116" s="296"/>
      <c r="I116" s="296"/>
      <c r="J116" s="296"/>
      <c r="K116" s="297"/>
      <c r="L116" s="297"/>
      <c r="M116" s="297"/>
    </row>
    <row r="117" spans="1:13" ht="15.6" x14ac:dyDescent="0.25">
      <c r="A117" s="296"/>
      <c r="B117" s="296"/>
      <c r="C117" s="296"/>
      <c r="D117" s="296"/>
      <c r="E117" s="296"/>
      <c r="F117" s="296"/>
      <c r="G117" s="296"/>
      <c r="H117" s="296"/>
      <c r="I117" s="296"/>
      <c r="J117" s="296"/>
      <c r="K117" s="297"/>
      <c r="L117" s="297"/>
      <c r="M117" s="297"/>
    </row>
    <row r="118" spans="1:13" ht="15.6" x14ac:dyDescent="0.25">
      <c r="A118" s="296"/>
      <c r="B118" s="296"/>
      <c r="C118" s="296"/>
      <c r="D118" s="296"/>
      <c r="E118" s="296"/>
      <c r="F118" s="296"/>
      <c r="G118" s="296"/>
      <c r="H118" s="296"/>
      <c r="I118" s="296"/>
      <c r="J118" s="296"/>
      <c r="K118" s="297"/>
      <c r="L118" s="297"/>
      <c r="M118" s="297"/>
    </row>
    <row r="119" spans="1:13" ht="15.6" x14ac:dyDescent="0.25">
      <c r="A119" s="296"/>
      <c r="B119" s="296"/>
      <c r="C119" s="296"/>
      <c r="D119" s="296"/>
      <c r="E119" s="296"/>
      <c r="F119" s="296"/>
      <c r="G119" s="296"/>
      <c r="H119" s="296"/>
      <c r="I119" s="296"/>
      <c r="J119" s="296"/>
      <c r="K119" s="297"/>
      <c r="L119" s="297"/>
      <c r="M119" s="297"/>
    </row>
    <row r="120" spans="1:13" ht="15.6" x14ac:dyDescent="0.25">
      <c r="A120" s="296"/>
      <c r="B120" s="296"/>
      <c r="C120" s="296"/>
      <c r="D120" s="296"/>
      <c r="E120" s="296"/>
      <c r="F120" s="296"/>
      <c r="G120" s="296"/>
      <c r="H120" s="296"/>
      <c r="I120" s="296"/>
      <c r="J120" s="296"/>
      <c r="K120" s="297"/>
      <c r="L120" s="297"/>
      <c r="M120" s="297"/>
    </row>
    <row r="121" spans="1:13" ht="15.6" x14ac:dyDescent="0.25">
      <c r="A121" s="296"/>
      <c r="B121" s="296"/>
      <c r="C121" s="296"/>
      <c r="D121" s="296"/>
      <c r="E121" s="296"/>
      <c r="F121" s="296"/>
      <c r="G121" s="296"/>
      <c r="H121" s="296"/>
      <c r="I121" s="296"/>
      <c r="J121" s="296"/>
      <c r="K121" s="297"/>
      <c r="L121" s="297"/>
      <c r="M121" s="297"/>
    </row>
    <row r="122" spans="1:13" ht="15.6" x14ac:dyDescent="0.25">
      <c r="A122" s="296"/>
      <c r="B122" s="296"/>
      <c r="C122" s="296"/>
      <c r="D122" s="296"/>
      <c r="E122" s="296"/>
      <c r="F122" s="296"/>
      <c r="G122" s="296"/>
      <c r="H122" s="296"/>
      <c r="I122" s="296"/>
      <c r="J122" s="296"/>
      <c r="K122" s="297"/>
      <c r="L122" s="297"/>
      <c r="M122" s="297"/>
    </row>
    <row r="123" spans="1:13" ht="15.6" x14ac:dyDescent="0.25">
      <c r="A123" s="296"/>
      <c r="B123" s="296"/>
      <c r="C123" s="296"/>
      <c r="D123" s="296"/>
      <c r="E123" s="296"/>
      <c r="F123" s="296"/>
      <c r="G123" s="296"/>
      <c r="H123" s="296"/>
      <c r="I123" s="296"/>
      <c r="J123" s="296"/>
      <c r="K123" s="297"/>
      <c r="L123" s="297"/>
      <c r="M123" s="297"/>
    </row>
    <row r="124" spans="1:13" ht="15.6" x14ac:dyDescent="0.25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7"/>
      <c r="L124" s="297"/>
      <c r="M124" s="297"/>
    </row>
    <row r="125" spans="1:13" ht="15.6" x14ac:dyDescent="0.25">
      <c r="A125" s="296"/>
      <c r="B125" s="296"/>
      <c r="C125" s="296"/>
      <c r="D125" s="296"/>
      <c r="E125" s="296"/>
      <c r="F125" s="296"/>
      <c r="G125" s="296"/>
      <c r="H125" s="296"/>
      <c r="I125" s="296"/>
      <c r="J125" s="296"/>
      <c r="K125" s="297"/>
      <c r="L125" s="297"/>
      <c r="M125" s="297"/>
    </row>
    <row r="126" spans="1:13" ht="15.6" x14ac:dyDescent="0.25">
      <c r="A126" s="296"/>
      <c r="B126" s="296"/>
      <c r="C126" s="296"/>
      <c r="D126" s="296"/>
      <c r="E126" s="296"/>
      <c r="F126" s="296"/>
      <c r="G126" s="296"/>
      <c r="H126" s="296"/>
      <c r="I126" s="296"/>
      <c r="J126" s="296"/>
      <c r="K126" s="297"/>
      <c r="L126" s="297"/>
      <c r="M126" s="297"/>
    </row>
    <row r="127" spans="1:13" ht="15.6" x14ac:dyDescent="0.25">
      <c r="A127" s="296"/>
      <c r="B127" s="296"/>
      <c r="C127" s="296"/>
      <c r="D127" s="296"/>
      <c r="E127" s="296"/>
      <c r="F127" s="296"/>
      <c r="G127" s="296"/>
      <c r="H127" s="296"/>
      <c r="I127" s="296"/>
      <c r="J127" s="296"/>
      <c r="K127" s="297"/>
      <c r="L127" s="297"/>
      <c r="M127" s="297"/>
    </row>
    <row r="128" spans="1:13" ht="15.6" x14ac:dyDescent="0.25">
      <c r="A128" s="296"/>
      <c r="B128" s="296"/>
      <c r="C128" s="296"/>
      <c r="D128" s="296"/>
      <c r="E128" s="296"/>
      <c r="F128" s="296"/>
      <c r="G128" s="296"/>
      <c r="H128" s="296"/>
      <c r="I128" s="296"/>
      <c r="J128" s="296"/>
      <c r="K128" s="297"/>
      <c r="L128" s="297"/>
      <c r="M128" s="297"/>
    </row>
    <row r="129" spans="1:13" ht="15.6" x14ac:dyDescent="0.25">
      <c r="A129" s="296"/>
      <c r="B129" s="296"/>
      <c r="C129" s="296"/>
      <c r="D129" s="296"/>
      <c r="E129" s="296"/>
      <c r="F129" s="296"/>
      <c r="G129" s="296"/>
      <c r="H129" s="296"/>
      <c r="I129" s="296"/>
      <c r="J129" s="296"/>
      <c r="K129" s="297"/>
      <c r="L129" s="297"/>
      <c r="M129" s="297"/>
    </row>
    <row r="130" spans="1:13" ht="15.6" x14ac:dyDescent="0.25">
      <c r="A130" s="296"/>
      <c r="B130" s="296"/>
      <c r="C130" s="296"/>
      <c r="D130" s="296"/>
      <c r="E130" s="296"/>
      <c r="F130" s="296"/>
      <c r="G130" s="296"/>
      <c r="H130" s="296"/>
      <c r="I130" s="296"/>
      <c r="J130" s="296"/>
      <c r="K130" s="297"/>
      <c r="L130" s="297"/>
      <c r="M130" s="297"/>
    </row>
    <row r="131" spans="1:13" ht="15.6" x14ac:dyDescent="0.25">
      <c r="A131" s="296"/>
      <c r="B131" s="296"/>
      <c r="C131" s="296"/>
      <c r="D131" s="296"/>
      <c r="E131" s="296"/>
      <c r="F131" s="296"/>
      <c r="G131" s="296"/>
      <c r="H131" s="296"/>
      <c r="I131" s="296"/>
      <c r="J131" s="296"/>
      <c r="K131" s="297"/>
      <c r="L131" s="297"/>
      <c r="M131" s="297"/>
    </row>
    <row r="132" spans="1:13" ht="15.6" x14ac:dyDescent="0.25">
      <c r="A132" s="296"/>
      <c r="B132" s="296"/>
      <c r="C132" s="296"/>
      <c r="D132" s="296"/>
      <c r="E132" s="296"/>
      <c r="F132" s="296"/>
      <c r="G132" s="296"/>
      <c r="H132" s="296"/>
      <c r="I132" s="296"/>
      <c r="J132" s="296"/>
      <c r="K132" s="297"/>
      <c r="L132" s="297"/>
      <c r="M132" s="297"/>
    </row>
    <row r="133" spans="1:13" ht="15.6" x14ac:dyDescent="0.25">
      <c r="A133" s="296"/>
      <c r="B133" s="296"/>
      <c r="C133" s="296"/>
      <c r="D133" s="296"/>
      <c r="E133" s="296"/>
      <c r="F133" s="296"/>
      <c r="G133" s="296"/>
      <c r="H133" s="296"/>
      <c r="I133" s="296"/>
      <c r="J133" s="296"/>
      <c r="K133" s="297"/>
      <c r="L133" s="297"/>
      <c r="M133" s="297"/>
    </row>
    <row r="134" spans="1:13" ht="15.6" x14ac:dyDescent="0.25">
      <c r="A134" s="296"/>
      <c r="B134" s="296"/>
      <c r="C134" s="296"/>
      <c r="D134" s="296"/>
      <c r="E134" s="296"/>
      <c r="F134" s="296"/>
      <c r="G134" s="296"/>
      <c r="H134" s="296"/>
      <c r="I134" s="296"/>
      <c r="J134" s="296"/>
      <c r="K134" s="297"/>
      <c r="L134" s="297"/>
      <c r="M134" s="297"/>
    </row>
    <row r="135" spans="1:13" ht="15.6" x14ac:dyDescent="0.25">
      <c r="A135" s="296"/>
      <c r="B135" s="296"/>
      <c r="C135" s="296"/>
      <c r="D135" s="296"/>
      <c r="E135" s="296"/>
      <c r="F135" s="296"/>
      <c r="G135" s="296"/>
      <c r="H135" s="296"/>
      <c r="I135" s="296"/>
      <c r="J135" s="296"/>
      <c r="K135" s="297"/>
      <c r="L135" s="297"/>
      <c r="M135" s="297"/>
    </row>
    <row r="136" spans="1:13" ht="15.6" x14ac:dyDescent="0.25">
      <c r="A136" s="296"/>
      <c r="B136" s="296"/>
      <c r="C136" s="296"/>
      <c r="D136" s="296"/>
      <c r="E136" s="296"/>
      <c r="F136" s="296"/>
      <c r="G136" s="296"/>
      <c r="H136" s="296"/>
      <c r="I136" s="296"/>
      <c r="J136" s="296"/>
      <c r="K136" s="297"/>
      <c r="L136" s="297"/>
      <c r="M136" s="297"/>
    </row>
    <row r="137" spans="1:13" ht="15.6" x14ac:dyDescent="0.25">
      <c r="A137" s="296"/>
      <c r="B137" s="296"/>
      <c r="C137" s="296"/>
      <c r="D137" s="296"/>
      <c r="E137" s="296"/>
      <c r="F137" s="296"/>
      <c r="G137" s="296"/>
      <c r="H137" s="296"/>
      <c r="I137" s="296"/>
      <c r="J137" s="296"/>
      <c r="K137" s="297"/>
      <c r="L137" s="297"/>
      <c r="M137" s="297"/>
    </row>
    <row r="138" spans="1:13" ht="15.6" x14ac:dyDescent="0.25">
      <c r="A138" s="296"/>
      <c r="B138" s="296"/>
      <c r="C138" s="296"/>
      <c r="D138" s="296"/>
      <c r="E138" s="296"/>
      <c r="F138" s="296"/>
      <c r="G138" s="296"/>
      <c r="H138" s="296"/>
      <c r="I138" s="296"/>
      <c r="J138" s="296"/>
      <c r="K138" s="297"/>
      <c r="L138" s="297"/>
      <c r="M138" s="297"/>
    </row>
    <row r="139" spans="1:13" ht="15.6" x14ac:dyDescent="0.25">
      <c r="A139" s="296"/>
      <c r="B139" s="296"/>
      <c r="C139" s="296"/>
      <c r="D139" s="296"/>
      <c r="E139" s="296"/>
      <c r="F139" s="296"/>
      <c r="G139" s="296"/>
      <c r="H139" s="296"/>
      <c r="I139" s="296"/>
      <c r="J139" s="296"/>
      <c r="K139" s="297"/>
      <c r="L139" s="297"/>
      <c r="M139" s="297"/>
    </row>
    <row r="140" spans="1:13" ht="15.6" x14ac:dyDescent="0.25">
      <c r="A140" s="296"/>
      <c r="B140" s="296"/>
      <c r="C140" s="296"/>
      <c r="D140" s="296"/>
      <c r="E140" s="296"/>
      <c r="F140" s="296"/>
      <c r="G140" s="296"/>
      <c r="H140" s="296"/>
      <c r="I140" s="296"/>
      <c r="J140" s="296"/>
      <c r="K140" s="297"/>
      <c r="L140" s="297"/>
      <c r="M140" s="297"/>
    </row>
    <row r="141" spans="1:13" ht="15.6" x14ac:dyDescent="0.25">
      <c r="A141" s="296"/>
      <c r="B141" s="296"/>
      <c r="C141" s="296"/>
      <c r="D141" s="296"/>
      <c r="E141" s="296"/>
      <c r="F141" s="296"/>
      <c r="G141" s="296"/>
      <c r="H141" s="296"/>
      <c r="I141" s="296"/>
      <c r="J141" s="296"/>
      <c r="K141" s="297"/>
      <c r="L141" s="297"/>
      <c r="M141" s="297"/>
    </row>
    <row r="142" spans="1:13" ht="15.6" x14ac:dyDescent="0.25">
      <c r="A142" s="296"/>
      <c r="B142" s="296"/>
      <c r="C142" s="296"/>
      <c r="D142" s="296"/>
      <c r="E142" s="296"/>
      <c r="F142" s="296"/>
      <c r="G142" s="296"/>
      <c r="H142" s="296"/>
      <c r="I142" s="296"/>
      <c r="J142" s="296"/>
      <c r="K142" s="297"/>
      <c r="L142" s="297"/>
      <c r="M142" s="297"/>
    </row>
    <row r="143" spans="1:13" ht="15.6" x14ac:dyDescent="0.25">
      <c r="A143" s="296"/>
      <c r="B143" s="296"/>
      <c r="C143" s="296"/>
      <c r="D143" s="296"/>
      <c r="E143" s="296"/>
      <c r="F143" s="296"/>
      <c r="G143" s="296"/>
      <c r="H143" s="296"/>
      <c r="I143" s="296"/>
      <c r="J143" s="296"/>
      <c r="K143" s="297"/>
      <c r="L143" s="297"/>
      <c r="M143" s="297"/>
    </row>
    <row r="144" spans="1:13" ht="15.6" x14ac:dyDescent="0.25">
      <c r="A144" s="296"/>
      <c r="B144" s="296"/>
      <c r="C144" s="296"/>
      <c r="D144" s="296"/>
      <c r="E144" s="296"/>
      <c r="F144" s="296"/>
      <c r="G144" s="296"/>
      <c r="H144" s="296"/>
      <c r="I144" s="296"/>
      <c r="J144" s="296"/>
      <c r="K144" s="297"/>
      <c r="L144" s="297"/>
      <c r="M144" s="297"/>
    </row>
    <row r="145" spans="1:13" ht="15.6" x14ac:dyDescent="0.25">
      <c r="A145" s="296"/>
      <c r="B145" s="296"/>
      <c r="C145" s="296"/>
      <c r="D145" s="296"/>
      <c r="E145" s="296"/>
      <c r="F145" s="296"/>
      <c r="G145" s="296"/>
      <c r="H145" s="296"/>
      <c r="I145" s="296"/>
      <c r="J145" s="296"/>
      <c r="K145" s="297"/>
      <c r="L145" s="297"/>
      <c r="M145" s="297"/>
    </row>
    <row r="146" spans="1:13" ht="15.6" x14ac:dyDescent="0.25">
      <c r="A146" s="296"/>
      <c r="B146" s="296"/>
      <c r="C146" s="296"/>
      <c r="D146" s="296"/>
      <c r="E146" s="296"/>
      <c r="F146" s="296"/>
      <c r="G146" s="296"/>
      <c r="H146" s="296"/>
      <c r="I146" s="296"/>
      <c r="J146" s="296"/>
      <c r="K146" s="297"/>
      <c r="L146" s="297"/>
      <c r="M146" s="297"/>
    </row>
    <row r="147" spans="1:13" ht="15.6" x14ac:dyDescent="0.25">
      <c r="A147" s="296"/>
      <c r="B147" s="296"/>
      <c r="C147" s="296"/>
      <c r="D147" s="296"/>
      <c r="E147" s="296"/>
      <c r="F147" s="296"/>
      <c r="G147" s="296"/>
      <c r="H147" s="296"/>
      <c r="I147" s="296"/>
      <c r="J147" s="296"/>
      <c r="K147" s="297"/>
      <c r="L147" s="297"/>
      <c r="M147" s="297"/>
    </row>
    <row r="148" spans="1:13" ht="15.6" x14ac:dyDescent="0.25">
      <c r="A148" s="296"/>
      <c r="B148" s="296"/>
      <c r="C148" s="296"/>
      <c r="D148" s="296"/>
      <c r="E148" s="296"/>
      <c r="F148" s="296"/>
      <c r="G148" s="296"/>
      <c r="H148" s="296"/>
      <c r="I148" s="296"/>
      <c r="J148" s="296"/>
      <c r="K148" s="297"/>
      <c r="L148" s="297"/>
      <c r="M148" s="297"/>
    </row>
    <row r="149" spans="1:13" ht="15.6" x14ac:dyDescent="0.25">
      <c r="A149" s="296"/>
      <c r="B149" s="296"/>
      <c r="C149" s="296"/>
      <c r="D149" s="296"/>
      <c r="E149" s="296"/>
      <c r="F149" s="296"/>
      <c r="G149" s="296"/>
      <c r="H149" s="296"/>
      <c r="I149" s="296"/>
      <c r="J149" s="296"/>
      <c r="K149" s="297"/>
      <c r="L149" s="297"/>
      <c r="M149" s="297"/>
    </row>
    <row r="150" spans="1:13" ht="15.6" x14ac:dyDescent="0.25">
      <c r="A150" s="296"/>
      <c r="B150" s="296"/>
      <c r="C150" s="296"/>
      <c r="D150" s="296"/>
      <c r="E150" s="296"/>
      <c r="F150" s="296"/>
      <c r="G150" s="296"/>
      <c r="H150" s="296"/>
      <c r="I150" s="296"/>
      <c r="J150" s="296"/>
      <c r="K150" s="297"/>
      <c r="L150" s="297"/>
      <c r="M150" s="297"/>
    </row>
    <row r="151" spans="1:13" ht="15.6" x14ac:dyDescent="0.25">
      <c r="A151" s="296"/>
      <c r="B151" s="296"/>
      <c r="C151" s="296"/>
      <c r="D151" s="296"/>
      <c r="E151" s="296"/>
      <c r="F151" s="296"/>
      <c r="G151" s="296"/>
      <c r="H151" s="296"/>
      <c r="I151" s="296"/>
      <c r="J151" s="296"/>
      <c r="K151" s="297"/>
      <c r="L151" s="297"/>
      <c r="M151" s="297"/>
    </row>
    <row r="152" spans="1:13" ht="15.6" x14ac:dyDescent="0.25">
      <c r="A152" s="296"/>
      <c r="B152" s="296"/>
      <c r="C152" s="296"/>
      <c r="D152" s="296"/>
      <c r="E152" s="296"/>
      <c r="F152" s="296"/>
      <c r="G152" s="296"/>
      <c r="H152" s="296"/>
      <c r="I152" s="296"/>
      <c r="J152" s="296"/>
      <c r="K152" s="297"/>
      <c r="L152" s="297"/>
      <c r="M152" s="297"/>
    </row>
    <row r="153" spans="1:13" ht="15.6" x14ac:dyDescent="0.25">
      <c r="A153" s="296"/>
      <c r="B153" s="296"/>
      <c r="C153" s="296"/>
      <c r="D153" s="296"/>
      <c r="E153" s="296"/>
      <c r="F153" s="296"/>
      <c r="G153" s="296"/>
      <c r="H153" s="296"/>
      <c r="I153" s="296"/>
      <c r="J153" s="296"/>
      <c r="K153" s="297"/>
      <c r="L153" s="297"/>
      <c r="M153" s="297"/>
    </row>
    <row r="154" spans="1:13" ht="15.6" x14ac:dyDescent="0.25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  <c r="K154" s="297"/>
      <c r="L154" s="297"/>
      <c r="M154" s="297"/>
    </row>
    <row r="155" spans="1:13" ht="15.6" x14ac:dyDescent="0.25">
      <c r="A155" s="296"/>
      <c r="B155" s="296"/>
      <c r="C155" s="296"/>
      <c r="D155" s="296"/>
      <c r="E155" s="296"/>
      <c r="F155" s="296"/>
      <c r="G155" s="296"/>
      <c r="H155" s="296"/>
      <c r="I155" s="296"/>
      <c r="J155" s="296"/>
      <c r="K155" s="297"/>
      <c r="L155" s="297"/>
      <c r="M155" s="297"/>
    </row>
    <row r="156" spans="1:13" ht="15.6" x14ac:dyDescent="0.25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  <c r="K156" s="297"/>
      <c r="L156" s="297"/>
      <c r="M156" s="297"/>
    </row>
    <row r="157" spans="1:13" ht="15.6" x14ac:dyDescent="0.25">
      <c r="A157" s="296"/>
      <c r="B157" s="296"/>
      <c r="C157" s="296"/>
      <c r="D157" s="296"/>
      <c r="E157" s="296"/>
      <c r="F157" s="296"/>
      <c r="G157" s="296"/>
      <c r="H157" s="296"/>
      <c r="I157" s="296"/>
      <c r="J157" s="296"/>
      <c r="K157" s="297"/>
      <c r="L157" s="297"/>
      <c r="M157" s="297"/>
    </row>
    <row r="158" spans="1:13" ht="15.6" x14ac:dyDescent="0.25">
      <c r="A158" s="296"/>
      <c r="B158" s="296"/>
      <c r="C158" s="296"/>
      <c r="D158" s="296"/>
      <c r="E158" s="296"/>
      <c r="F158" s="296"/>
      <c r="G158" s="296"/>
      <c r="H158" s="296"/>
      <c r="I158" s="296"/>
      <c r="J158" s="296"/>
      <c r="K158" s="297"/>
      <c r="L158" s="297"/>
      <c r="M158" s="297"/>
    </row>
    <row r="159" spans="1:13" ht="15.6" x14ac:dyDescent="0.25">
      <c r="A159" s="296"/>
      <c r="B159" s="296"/>
      <c r="C159" s="296"/>
      <c r="D159" s="296"/>
      <c r="E159" s="296"/>
      <c r="F159" s="296"/>
      <c r="G159" s="296"/>
      <c r="H159" s="296"/>
      <c r="I159" s="296"/>
      <c r="J159" s="296"/>
      <c r="K159" s="297"/>
      <c r="L159" s="297"/>
      <c r="M159" s="297"/>
    </row>
    <row r="160" spans="1:13" ht="15.6" x14ac:dyDescent="0.25">
      <c r="A160" s="296"/>
      <c r="B160" s="296"/>
      <c r="C160" s="296"/>
      <c r="D160" s="296"/>
      <c r="E160" s="296"/>
      <c r="F160" s="296"/>
      <c r="G160" s="296"/>
      <c r="H160" s="296"/>
      <c r="I160" s="296"/>
      <c r="J160" s="296"/>
      <c r="K160" s="297"/>
      <c r="L160" s="297"/>
      <c r="M160" s="297"/>
    </row>
    <row r="161" spans="1:13" ht="15.6" x14ac:dyDescent="0.25">
      <c r="A161" s="296"/>
      <c r="B161" s="296"/>
      <c r="C161" s="296"/>
      <c r="D161" s="296"/>
      <c r="E161" s="296"/>
      <c r="F161" s="296"/>
      <c r="G161" s="296"/>
      <c r="H161" s="296"/>
      <c r="I161" s="296"/>
      <c r="J161" s="296"/>
      <c r="K161" s="297"/>
      <c r="L161" s="297"/>
      <c r="M161" s="297"/>
    </row>
    <row r="162" spans="1:13" ht="15.6" x14ac:dyDescent="0.25">
      <c r="A162" s="296"/>
      <c r="B162" s="296"/>
      <c r="C162" s="296"/>
      <c r="D162" s="296"/>
      <c r="E162" s="296"/>
      <c r="F162" s="296"/>
      <c r="G162" s="296"/>
      <c r="H162" s="296"/>
      <c r="I162" s="296"/>
      <c r="J162" s="296"/>
      <c r="K162" s="297"/>
      <c r="L162" s="297"/>
      <c r="M162" s="297"/>
    </row>
    <row r="163" spans="1:13" ht="15.6" x14ac:dyDescent="0.25">
      <c r="A163" s="296"/>
      <c r="B163" s="296"/>
      <c r="C163" s="296"/>
      <c r="D163" s="296"/>
      <c r="E163" s="296"/>
      <c r="F163" s="296"/>
      <c r="G163" s="296"/>
      <c r="H163" s="296"/>
      <c r="I163" s="296"/>
      <c r="J163" s="296"/>
      <c r="K163" s="297"/>
      <c r="L163" s="297"/>
      <c r="M163" s="297"/>
    </row>
    <row r="164" spans="1:13" ht="15.6" x14ac:dyDescent="0.25">
      <c r="A164" s="296"/>
      <c r="B164" s="296"/>
      <c r="C164" s="296"/>
      <c r="D164" s="296"/>
      <c r="E164" s="296"/>
      <c r="F164" s="296"/>
      <c r="G164" s="296"/>
      <c r="H164" s="296"/>
      <c r="I164" s="296"/>
      <c r="J164" s="296"/>
      <c r="K164" s="297"/>
      <c r="L164" s="297"/>
      <c r="M164" s="297"/>
    </row>
    <row r="165" spans="1:13" ht="15.6" x14ac:dyDescent="0.25">
      <c r="A165" s="296"/>
      <c r="B165" s="296"/>
      <c r="C165" s="296"/>
      <c r="D165" s="296"/>
      <c r="E165" s="296"/>
      <c r="F165" s="296"/>
      <c r="G165" s="296"/>
      <c r="H165" s="296"/>
      <c r="I165" s="296"/>
      <c r="J165" s="296"/>
      <c r="K165" s="297"/>
      <c r="L165" s="297"/>
      <c r="M165" s="297"/>
    </row>
    <row r="166" spans="1:13" ht="15.6" x14ac:dyDescent="0.25">
      <c r="A166" s="296"/>
      <c r="B166" s="296"/>
      <c r="C166" s="296"/>
      <c r="D166" s="296"/>
      <c r="E166" s="296"/>
      <c r="F166" s="296"/>
      <c r="G166" s="296"/>
      <c r="H166" s="296"/>
      <c r="I166" s="296"/>
      <c r="J166" s="296"/>
      <c r="K166" s="297"/>
      <c r="L166" s="297"/>
      <c r="M166" s="297"/>
    </row>
    <row r="167" spans="1:13" ht="15.6" x14ac:dyDescent="0.25">
      <c r="A167" s="296"/>
      <c r="B167" s="296"/>
      <c r="C167" s="296"/>
      <c r="D167" s="296"/>
      <c r="E167" s="296"/>
      <c r="F167" s="296"/>
      <c r="G167" s="296"/>
      <c r="H167" s="296"/>
      <c r="I167" s="296"/>
      <c r="J167" s="296"/>
      <c r="K167" s="297"/>
      <c r="L167" s="297"/>
      <c r="M167" s="297"/>
    </row>
    <row r="168" spans="1:13" ht="15.6" x14ac:dyDescent="0.25">
      <c r="A168" s="296"/>
      <c r="B168" s="296"/>
      <c r="C168" s="296"/>
      <c r="D168" s="296"/>
      <c r="E168" s="296"/>
      <c r="F168" s="296"/>
      <c r="G168" s="296"/>
      <c r="H168" s="296"/>
      <c r="I168" s="296"/>
      <c r="J168" s="296"/>
      <c r="K168" s="297"/>
      <c r="L168" s="297"/>
      <c r="M168" s="297"/>
    </row>
    <row r="169" spans="1:13" ht="15.6" x14ac:dyDescent="0.25">
      <c r="A169" s="296"/>
      <c r="B169" s="296"/>
      <c r="C169" s="296"/>
      <c r="D169" s="296"/>
      <c r="E169" s="296"/>
      <c r="F169" s="296"/>
      <c r="G169" s="296"/>
      <c r="H169" s="296"/>
      <c r="I169" s="296"/>
      <c r="J169" s="296"/>
      <c r="K169" s="297"/>
      <c r="L169" s="297"/>
      <c r="M169" s="297"/>
    </row>
    <row r="170" spans="1:13" ht="15.6" x14ac:dyDescent="0.25">
      <c r="A170" s="296"/>
      <c r="B170" s="296"/>
      <c r="C170" s="296"/>
      <c r="D170" s="296"/>
      <c r="E170" s="296"/>
      <c r="F170" s="296"/>
      <c r="G170" s="296"/>
      <c r="H170" s="296"/>
      <c r="I170" s="296"/>
      <c r="J170" s="296"/>
      <c r="K170" s="297"/>
      <c r="L170" s="297"/>
      <c r="M170" s="297"/>
    </row>
    <row r="171" spans="1:13" ht="15.6" x14ac:dyDescent="0.25">
      <c r="A171" s="296"/>
      <c r="B171" s="296"/>
      <c r="C171" s="296"/>
      <c r="D171" s="296"/>
      <c r="E171" s="296"/>
      <c r="F171" s="296"/>
      <c r="G171" s="296"/>
      <c r="H171" s="296"/>
      <c r="I171" s="296"/>
      <c r="J171" s="296"/>
      <c r="K171" s="297"/>
      <c r="L171" s="297"/>
      <c r="M171" s="297"/>
    </row>
    <row r="172" spans="1:13" ht="15.6" x14ac:dyDescent="0.25">
      <c r="A172" s="296"/>
      <c r="B172" s="296"/>
      <c r="C172" s="296"/>
      <c r="D172" s="296"/>
      <c r="E172" s="296"/>
      <c r="F172" s="296"/>
      <c r="G172" s="296"/>
      <c r="H172" s="296"/>
      <c r="I172" s="296"/>
      <c r="J172" s="296"/>
      <c r="K172" s="297"/>
      <c r="L172" s="297"/>
      <c r="M172" s="297"/>
    </row>
    <row r="173" spans="1:13" ht="15.6" x14ac:dyDescent="0.25">
      <c r="A173" s="296"/>
      <c r="B173" s="296"/>
      <c r="C173" s="296"/>
      <c r="D173" s="296"/>
      <c r="E173" s="296"/>
      <c r="F173" s="296"/>
      <c r="G173" s="296"/>
      <c r="H173" s="296"/>
      <c r="I173" s="296"/>
      <c r="J173" s="296"/>
      <c r="K173" s="297"/>
      <c r="L173" s="297"/>
      <c r="M173" s="297"/>
    </row>
    <row r="174" spans="1:13" ht="15.6" x14ac:dyDescent="0.25">
      <c r="A174" s="296"/>
      <c r="B174" s="296"/>
      <c r="C174" s="296"/>
      <c r="D174" s="296"/>
      <c r="E174" s="296"/>
      <c r="F174" s="296"/>
      <c r="G174" s="296"/>
      <c r="H174" s="296"/>
      <c r="I174" s="296"/>
      <c r="J174" s="296"/>
      <c r="K174" s="297"/>
      <c r="L174" s="297"/>
      <c r="M174" s="297"/>
    </row>
    <row r="175" spans="1:13" ht="15.6" x14ac:dyDescent="0.25">
      <c r="A175" s="296"/>
      <c r="B175" s="296"/>
      <c r="C175" s="296"/>
      <c r="D175" s="296"/>
      <c r="E175" s="296"/>
      <c r="F175" s="296"/>
      <c r="G175" s="296"/>
      <c r="H175" s="296"/>
      <c r="I175" s="296"/>
      <c r="J175" s="296"/>
      <c r="K175" s="297"/>
      <c r="L175" s="297"/>
      <c r="M175" s="297"/>
    </row>
    <row r="176" spans="1:13" ht="15.6" x14ac:dyDescent="0.25">
      <c r="A176" s="296"/>
      <c r="B176" s="296"/>
      <c r="C176" s="296"/>
      <c r="D176" s="296"/>
      <c r="E176" s="296"/>
      <c r="F176" s="296"/>
      <c r="G176" s="296"/>
      <c r="H176" s="296"/>
      <c r="I176" s="296"/>
      <c r="J176" s="296"/>
      <c r="K176" s="297"/>
      <c r="L176" s="297"/>
      <c r="M176" s="297"/>
    </row>
    <row r="177" spans="1:13" ht="15.6" x14ac:dyDescent="0.25">
      <c r="A177" s="296"/>
      <c r="B177" s="296"/>
      <c r="C177" s="296"/>
      <c r="D177" s="296"/>
      <c r="E177" s="296"/>
      <c r="F177" s="296"/>
      <c r="G177" s="296"/>
      <c r="H177" s="296"/>
      <c r="I177" s="296"/>
      <c r="J177" s="296"/>
      <c r="K177" s="297"/>
      <c r="L177" s="297"/>
      <c r="M177" s="297"/>
    </row>
    <row r="178" spans="1:13" ht="15.6" x14ac:dyDescent="0.25">
      <c r="A178" s="296"/>
      <c r="B178" s="296"/>
      <c r="C178" s="296"/>
      <c r="D178" s="296"/>
      <c r="E178" s="296"/>
      <c r="F178" s="296"/>
      <c r="G178" s="296"/>
      <c r="H178" s="296"/>
      <c r="I178" s="296"/>
      <c r="J178" s="296"/>
      <c r="K178" s="297"/>
      <c r="L178" s="297"/>
      <c r="M178" s="297"/>
    </row>
    <row r="179" spans="1:13" ht="15.6" x14ac:dyDescent="0.25">
      <c r="A179" s="296"/>
      <c r="B179" s="296"/>
      <c r="C179" s="296"/>
      <c r="D179" s="296"/>
      <c r="E179" s="296"/>
      <c r="F179" s="296"/>
      <c r="G179" s="296"/>
      <c r="H179" s="296"/>
      <c r="I179" s="296"/>
      <c r="J179" s="296"/>
      <c r="K179" s="297"/>
      <c r="L179" s="297"/>
      <c r="M179" s="297"/>
    </row>
    <row r="180" spans="1:13" ht="15.6" x14ac:dyDescent="0.25">
      <c r="A180" s="296"/>
      <c r="B180" s="296"/>
      <c r="C180" s="296"/>
      <c r="D180" s="296"/>
      <c r="E180" s="296"/>
      <c r="F180" s="296"/>
      <c r="G180" s="296"/>
      <c r="H180" s="296"/>
      <c r="I180" s="296"/>
      <c r="J180" s="296"/>
      <c r="K180" s="297"/>
      <c r="L180" s="297"/>
      <c r="M180" s="297"/>
    </row>
    <row r="181" spans="1:13" ht="15.6" x14ac:dyDescent="0.25">
      <c r="A181" s="296"/>
      <c r="B181" s="296"/>
      <c r="C181" s="296"/>
      <c r="D181" s="296"/>
      <c r="E181" s="296"/>
      <c r="F181" s="296"/>
      <c r="G181" s="296"/>
      <c r="H181" s="296"/>
      <c r="I181" s="296"/>
      <c r="J181" s="296"/>
      <c r="K181" s="297"/>
      <c r="L181" s="297"/>
      <c r="M181" s="297"/>
    </row>
    <row r="182" spans="1:13" ht="15.6" x14ac:dyDescent="0.25">
      <c r="A182" s="296"/>
      <c r="B182" s="296"/>
      <c r="C182" s="296"/>
      <c r="D182" s="296"/>
      <c r="E182" s="296"/>
      <c r="F182" s="296"/>
      <c r="G182" s="296"/>
      <c r="H182" s="296"/>
      <c r="I182" s="296"/>
      <c r="J182" s="296"/>
      <c r="K182" s="297"/>
      <c r="L182" s="297"/>
      <c r="M182" s="297"/>
    </row>
    <row r="183" spans="1:13" ht="15.6" x14ac:dyDescent="0.25">
      <c r="A183" s="296"/>
      <c r="B183" s="296"/>
      <c r="C183" s="296"/>
      <c r="D183" s="296"/>
      <c r="E183" s="296"/>
      <c r="F183" s="296"/>
      <c r="G183" s="296"/>
      <c r="H183" s="296"/>
      <c r="I183" s="296"/>
      <c r="J183" s="296"/>
      <c r="K183" s="297"/>
      <c r="L183" s="297"/>
      <c r="M183" s="297"/>
    </row>
    <row r="184" spans="1:13" ht="15.6" x14ac:dyDescent="0.25">
      <c r="A184" s="296"/>
      <c r="B184" s="296"/>
      <c r="C184" s="296"/>
      <c r="D184" s="296"/>
      <c r="E184" s="296"/>
      <c r="F184" s="296"/>
      <c r="G184" s="296"/>
      <c r="H184" s="296"/>
      <c r="I184" s="296"/>
      <c r="J184" s="296"/>
      <c r="K184" s="297"/>
      <c r="L184" s="297"/>
      <c r="M184" s="297"/>
    </row>
    <row r="185" spans="1:13" ht="15.6" x14ac:dyDescent="0.25">
      <c r="A185" s="296"/>
      <c r="B185" s="296"/>
      <c r="C185" s="296"/>
      <c r="D185" s="296"/>
      <c r="E185" s="296"/>
      <c r="F185" s="296"/>
      <c r="G185" s="296"/>
      <c r="H185" s="296"/>
      <c r="I185" s="296"/>
      <c r="J185" s="296"/>
      <c r="K185" s="297"/>
      <c r="L185" s="297"/>
      <c r="M185" s="297"/>
    </row>
    <row r="186" spans="1:13" ht="15.6" x14ac:dyDescent="0.25">
      <c r="A186" s="296"/>
      <c r="B186" s="296"/>
      <c r="C186" s="296"/>
      <c r="D186" s="296"/>
      <c r="E186" s="296"/>
      <c r="F186" s="296"/>
      <c r="G186" s="296"/>
      <c r="H186" s="296"/>
      <c r="I186" s="296"/>
      <c r="J186" s="296"/>
      <c r="K186" s="297"/>
      <c r="L186" s="297"/>
      <c r="M186" s="297"/>
    </row>
    <row r="187" spans="1:13" ht="15.6" x14ac:dyDescent="0.25">
      <c r="A187" s="296"/>
      <c r="B187" s="296"/>
      <c r="C187" s="296"/>
      <c r="D187" s="296"/>
      <c r="E187" s="296"/>
      <c r="F187" s="296"/>
      <c r="G187" s="296"/>
      <c r="H187" s="296"/>
      <c r="I187" s="296"/>
      <c r="J187" s="296"/>
      <c r="K187" s="297"/>
      <c r="L187" s="297"/>
      <c r="M187" s="297"/>
    </row>
    <row r="188" spans="1:13" ht="15.6" x14ac:dyDescent="0.25">
      <c r="A188" s="296"/>
      <c r="B188" s="296"/>
      <c r="C188" s="296"/>
      <c r="D188" s="296"/>
      <c r="E188" s="296"/>
      <c r="F188" s="296"/>
      <c r="G188" s="296"/>
      <c r="H188" s="296"/>
      <c r="I188" s="296"/>
      <c r="J188" s="296"/>
      <c r="K188" s="297"/>
      <c r="L188" s="297"/>
      <c r="M188" s="297"/>
    </row>
    <row r="189" spans="1:13" ht="15.6" x14ac:dyDescent="0.25">
      <c r="A189" s="296"/>
      <c r="B189" s="296"/>
      <c r="C189" s="296"/>
      <c r="D189" s="296"/>
      <c r="E189" s="296"/>
      <c r="F189" s="296"/>
      <c r="G189" s="296"/>
      <c r="H189" s="296"/>
      <c r="I189" s="296"/>
      <c r="J189" s="296"/>
      <c r="K189" s="297"/>
      <c r="L189" s="297"/>
      <c r="M189" s="297"/>
    </row>
    <row r="190" spans="1:13" ht="15.6" x14ac:dyDescent="0.25">
      <c r="A190" s="296"/>
      <c r="B190" s="296"/>
      <c r="C190" s="296"/>
      <c r="D190" s="296"/>
      <c r="E190" s="296"/>
      <c r="F190" s="296"/>
      <c r="G190" s="296"/>
      <c r="H190" s="296"/>
      <c r="I190" s="296"/>
      <c r="J190" s="296"/>
      <c r="K190" s="297"/>
      <c r="L190" s="297"/>
      <c r="M190" s="297"/>
    </row>
    <row r="191" spans="1:13" ht="15.6" x14ac:dyDescent="0.25">
      <c r="A191" s="296"/>
      <c r="B191" s="296"/>
      <c r="C191" s="296"/>
      <c r="D191" s="296"/>
      <c r="E191" s="296"/>
      <c r="F191" s="296"/>
      <c r="G191" s="296"/>
      <c r="H191" s="296"/>
      <c r="I191" s="296"/>
      <c r="J191" s="296"/>
      <c r="K191" s="297"/>
      <c r="L191" s="297"/>
      <c r="M191" s="297"/>
    </row>
    <row r="192" spans="1:13" ht="15.6" x14ac:dyDescent="0.25">
      <c r="A192" s="296"/>
      <c r="B192" s="296"/>
      <c r="C192" s="296"/>
      <c r="D192" s="296"/>
      <c r="E192" s="296"/>
      <c r="F192" s="296"/>
      <c r="G192" s="296"/>
      <c r="H192" s="296"/>
      <c r="I192" s="296"/>
      <c r="J192" s="296"/>
      <c r="K192" s="297"/>
      <c r="L192" s="297"/>
      <c r="M192" s="297"/>
    </row>
    <row r="193" spans="1:13" ht="15.6" x14ac:dyDescent="0.25">
      <c r="A193" s="296"/>
      <c r="B193" s="296"/>
      <c r="C193" s="296"/>
      <c r="D193" s="296"/>
      <c r="E193" s="296"/>
      <c r="F193" s="296"/>
      <c r="G193" s="296"/>
      <c r="H193" s="296"/>
      <c r="I193" s="296"/>
      <c r="J193" s="296"/>
      <c r="K193" s="297"/>
      <c r="L193" s="297"/>
      <c r="M193" s="297"/>
    </row>
    <row r="194" spans="1:13" ht="15.6" x14ac:dyDescent="0.25">
      <c r="A194" s="296"/>
      <c r="B194" s="296"/>
      <c r="C194" s="296"/>
      <c r="D194" s="296"/>
      <c r="E194" s="296"/>
      <c r="F194" s="296"/>
      <c r="G194" s="296"/>
      <c r="H194" s="296"/>
      <c r="I194" s="296"/>
      <c r="J194" s="296"/>
      <c r="K194" s="297"/>
      <c r="L194" s="297"/>
      <c r="M194" s="297"/>
    </row>
    <row r="195" spans="1:13" ht="15.6" x14ac:dyDescent="0.25">
      <c r="A195" s="296"/>
      <c r="B195" s="296"/>
      <c r="C195" s="296"/>
      <c r="D195" s="296"/>
      <c r="E195" s="296"/>
      <c r="F195" s="296"/>
      <c r="G195" s="296"/>
      <c r="H195" s="296"/>
      <c r="I195" s="296"/>
      <c r="J195" s="296"/>
      <c r="K195" s="297"/>
      <c r="L195" s="297"/>
      <c r="M195" s="297"/>
    </row>
    <row r="196" spans="1:13" ht="15.6" x14ac:dyDescent="0.25">
      <c r="A196" s="296"/>
      <c r="B196" s="296"/>
      <c r="C196" s="296"/>
      <c r="D196" s="296"/>
      <c r="E196" s="296"/>
      <c r="F196" s="296"/>
      <c r="G196" s="296"/>
      <c r="H196" s="296"/>
      <c r="I196" s="296"/>
      <c r="J196" s="296"/>
      <c r="K196" s="297"/>
      <c r="L196" s="297"/>
      <c r="M196" s="297"/>
    </row>
    <row r="197" spans="1:13" ht="15.6" x14ac:dyDescent="0.25">
      <c r="A197" s="296"/>
      <c r="B197" s="296"/>
      <c r="C197" s="296"/>
      <c r="D197" s="296"/>
      <c r="E197" s="296"/>
      <c r="F197" s="296"/>
      <c r="G197" s="296"/>
      <c r="H197" s="296"/>
      <c r="I197" s="296"/>
      <c r="J197" s="296"/>
      <c r="K197" s="297"/>
      <c r="L197" s="297"/>
      <c r="M197" s="297"/>
    </row>
    <row r="198" spans="1:13" ht="15.6" x14ac:dyDescent="0.25">
      <c r="A198" s="296"/>
      <c r="B198" s="296"/>
      <c r="C198" s="296"/>
      <c r="D198" s="296"/>
      <c r="E198" s="296"/>
      <c r="F198" s="296"/>
      <c r="G198" s="296"/>
      <c r="H198" s="296"/>
      <c r="I198" s="296"/>
      <c r="J198" s="296"/>
      <c r="K198" s="297"/>
      <c r="L198" s="297"/>
      <c r="M198" s="297"/>
    </row>
    <row r="199" spans="1:13" ht="15.6" x14ac:dyDescent="0.25">
      <c r="A199" s="296"/>
      <c r="B199" s="296"/>
      <c r="C199" s="296"/>
      <c r="D199" s="296"/>
      <c r="E199" s="296"/>
      <c r="F199" s="296"/>
      <c r="G199" s="296"/>
      <c r="H199" s="296"/>
      <c r="I199" s="296"/>
      <c r="J199" s="296"/>
      <c r="K199" s="297"/>
      <c r="L199" s="297"/>
      <c r="M199" s="297"/>
    </row>
    <row r="200" spans="1:13" ht="15.6" x14ac:dyDescent="0.25">
      <c r="A200" s="296"/>
      <c r="B200" s="296"/>
      <c r="C200" s="296"/>
      <c r="D200" s="296"/>
      <c r="E200" s="296"/>
      <c r="F200" s="296"/>
      <c r="G200" s="296"/>
      <c r="H200" s="296"/>
      <c r="I200" s="296"/>
      <c r="J200" s="296"/>
      <c r="K200" s="297"/>
      <c r="L200" s="297"/>
      <c r="M200" s="297"/>
    </row>
    <row r="201" spans="1:13" ht="15.6" x14ac:dyDescent="0.25">
      <c r="A201" s="296"/>
      <c r="B201" s="296"/>
      <c r="C201" s="296"/>
      <c r="D201" s="296"/>
      <c r="E201" s="296"/>
      <c r="F201" s="296"/>
      <c r="G201" s="296"/>
      <c r="H201" s="296"/>
      <c r="I201" s="296"/>
      <c r="J201" s="296"/>
      <c r="K201" s="297"/>
      <c r="L201" s="297"/>
      <c r="M201" s="297"/>
    </row>
    <row r="202" spans="1:13" ht="15.6" x14ac:dyDescent="0.25">
      <c r="A202" s="296"/>
      <c r="B202" s="296"/>
      <c r="C202" s="296"/>
      <c r="D202" s="296"/>
      <c r="E202" s="296"/>
      <c r="F202" s="296"/>
      <c r="G202" s="296"/>
      <c r="H202" s="296"/>
      <c r="I202" s="296"/>
      <c r="J202" s="296"/>
      <c r="K202" s="297"/>
      <c r="L202" s="297"/>
      <c r="M202" s="297"/>
    </row>
    <row r="203" spans="1:13" ht="15.6" x14ac:dyDescent="0.25">
      <c r="A203" s="296"/>
      <c r="B203" s="296"/>
      <c r="C203" s="296"/>
      <c r="D203" s="296"/>
      <c r="E203" s="296"/>
      <c r="F203" s="296"/>
      <c r="G203" s="296"/>
      <c r="H203" s="296"/>
      <c r="I203" s="296"/>
      <c r="J203" s="296"/>
      <c r="K203" s="297"/>
      <c r="L203" s="297"/>
      <c r="M203" s="297"/>
    </row>
    <row r="204" spans="1:13" ht="15.6" x14ac:dyDescent="0.25">
      <c r="A204" s="296"/>
      <c r="B204" s="296"/>
      <c r="C204" s="296"/>
      <c r="D204" s="296"/>
      <c r="E204" s="296"/>
      <c r="F204" s="296"/>
      <c r="G204" s="296"/>
      <c r="H204" s="296"/>
      <c r="I204" s="296"/>
      <c r="J204" s="296"/>
      <c r="K204" s="297"/>
      <c r="L204" s="297"/>
      <c r="M204" s="297"/>
    </row>
    <row r="205" spans="1:13" ht="15.6" x14ac:dyDescent="0.25">
      <c r="A205" s="296"/>
      <c r="B205" s="296"/>
      <c r="C205" s="296"/>
      <c r="D205" s="296"/>
      <c r="E205" s="296"/>
      <c r="F205" s="296"/>
      <c r="G205" s="296"/>
      <c r="H205" s="296"/>
      <c r="I205" s="296"/>
      <c r="J205" s="296"/>
      <c r="K205" s="297"/>
      <c r="L205" s="297"/>
      <c r="M205" s="297"/>
    </row>
    <row r="206" spans="1:13" ht="15.6" x14ac:dyDescent="0.25">
      <c r="A206" s="296"/>
      <c r="B206" s="296"/>
      <c r="C206" s="296"/>
      <c r="D206" s="296"/>
      <c r="E206" s="296"/>
      <c r="F206" s="296"/>
      <c r="G206" s="296"/>
      <c r="H206" s="296"/>
      <c r="I206" s="296"/>
      <c r="J206" s="296"/>
      <c r="K206" s="297"/>
      <c r="L206" s="297"/>
      <c r="M206" s="297"/>
    </row>
    <row r="207" spans="1:13" ht="15.6" x14ac:dyDescent="0.25">
      <c r="A207" s="296"/>
      <c r="B207" s="296"/>
      <c r="C207" s="296"/>
      <c r="D207" s="296"/>
      <c r="E207" s="296"/>
      <c r="F207" s="296"/>
      <c r="G207" s="296"/>
      <c r="H207" s="296"/>
      <c r="I207" s="296"/>
      <c r="J207" s="296"/>
      <c r="K207" s="297"/>
      <c r="L207" s="297"/>
      <c r="M207" s="297"/>
    </row>
    <row r="208" spans="1:13" ht="15.6" x14ac:dyDescent="0.25">
      <c r="A208" s="296"/>
      <c r="B208" s="296"/>
      <c r="C208" s="296"/>
      <c r="D208" s="296"/>
      <c r="E208" s="296"/>
      <c r="F208" s="296"/>
      <c r="G208" s="296"/>
      <c r="H208" s="296"/>
      <c r="I208" s="296"/>
      <c r="J208" s="296"/>
      <c r="K208" s="297"/>
      <c r="L208" s="297"/>
      <c r="M208" s="297"/>
    </row>
    <row r="209" spans="1:13" ht="15.6" x14ac:dyDescent="0.25">
      <c r="A209" s="296"/>
      <c r="B209" s="296"/>
      <c r="C209" s="296"/>
      <c r="D209" s="296"/>
      <c r="E209" s="296"/>
      <c r="F209" s="296"/>
      <c r="G209" s="296"/>
      <c r="H209" s="296"/>
      <c r="I209" s="296"/>
      <c r="J209" s="296"/>
      <c r="K209" s="297"/>
      <c r="L209" s="297"/>
      <c r="M209" s="297"/>
    </row>
    <row r="210" spans="1:13" ht="15.6" x14ac:dyDescent="0.25">
      <c r="A210" s="296"/>
      <c r="B210" s="296"/>
      <c r="C210" s="296"/>
      <c r="D210" s="296"/>
      <c r="E210" s="296"/>
      <c r="F210" s="296"/>
      <c r="G210" s="296"/>
      <c r="H210" s="296"/>
      <c r="I210" s="296"/>
      <c r="J210" s="296"/>
      <c r="K210" s="297"/>
      <c r="L210" s="297"/>
      <c r="M210" s="297"/>
    </row>
    <row r="211" spans="1:13" ht="15.6" x14ac:dyDescent="0.25">
      <c r="A211" s="296"/>
      <c r="B211" s="296"/>
      <c r="C211" s="296"/>
      <c r="D211" s="296"/>
      <c r="E211" s="296"/>
      <c r="F211" s="296"/>
      <c r="G211" s="296"/>
      <c r="H211" s="296"/>
      <c r="I211" s="296"/>
      <c r="J211" s="296"/>
      <c r="K211" s="297"/>
      <c r="L211" s="297"/>
      <c r="M211" s="297"/>
    </row>
    <row r="212" spans="1:13" ht="15.6" x14ac:dyDescent="0.25">
      <c r="A212" s="296"/>
      <c r="B212" s="296"/>
      <c r="C212" s="296"/>
      <c r="D212" s="296"/>
      <c r="E212" s="296"/>
      <c r="F212" s="296"/>
      <c r="G212" s="296"/>
      <c r="H212" s="296"/>
      <c r="I212" s="296"/>
      <c r="J212" s="296"/>
      <c r="K212" s="297"/>
      <c r="L212" s="297"/>
      <c r="M212" s="297"/>
    </row>
    <row r="213" spans="1:13" ht="15.6" x14ac:dyDescent="0.25">
      <c r="A213" s="296"/>
      <c r="B213" s="296"/>
      <c r="C213" s="296"/>
      <c r="D213" s="296"/>
      <c r="E213" s="296"/>
      <c r="F213" s="296"/>
      <c r="G213" s="296"/>
      <c r="H213" s="296"/>
      <c r="I213" s="296"/>
      <c r="J213" s="296"/>
      <c r="K213" s="297"/>
      <c r="L213" s="297"/>
      <c r="M213" s="297"/>
    </row>
    <row r="214" spans="1:13" ht="15.6" x14ac:dyDescent="0.25">
      <c r="A214" s="296"/>
      <c r="B214" s="296"/>
      <c r="C214" s="296"/>
      <c r="D214" s="296"/>
      <c r="E214" s="296"/>
      <c r="F214" s="296"/>
      <c r="G214" s="296"/>
      <c r="H214" s="296"/>
      <c r="I214" s="296"/>
      <c r="J214" s="296"/>
      <c r="K214" s="297"/>
      <c r="L214" s="297"/>
      <c r="M214" s="297"/>
    </row>
    <row r="215" spans="1:13" ht="15.6" x14ac:dyDescent="0.25">
      <c r="A215" s="296"/>
      <c r="B215" s="296"/>
      <c r="C215" s="296"/>
      <c r="D215" s="296"/>
      <c r="E215" s="296"/>
      <c r="F215" s="296"/>
      <c r="G215" s="296"/>
      <c r="H215" s="296"/>
      <c r="I215" s="296"/>
      <c r="J215" s="296"/>
      <c r="K215" s="297"/>
      <c r="L215" s="297"/>
      <c r="M215" s="297"/>
    </row>
    <row r="216" spans="1:13" ht="15.6" x14ac:dyDescent="0.25">
      <c r="A216" s="296"/>
      <c r="B216" s="296"/>
      <c r="C216" s="296"/>
      <c r="D216" s="296"/>
      <c r="E216" s="296"/>
      <c r="F216" s="296"/>
      <c r="G216" s="296"/>
      <c r="H216" s="296"/>
      <c r="I216" s="296"/>
      <c r="J216" s="296"/>
      <c r="K216" s="297"/>
      <c r="L216" s="297"/>
      <c r="M216" s="297"/>
    </row>
    <row r="217" spans="1:13" ht="15.6" x14ac:dyDescent="0.25">
      <c r="A217" s="296"/>
      <c r="B217" s="296"/>
      <c r="C217" s="296"/>
      <c r="D217" s="296"/>
      <c r="E217" s="296"/>
      <c r="F217" s="296"/>
      <c r="G217" s="296"/>
      <c r="H217" s="296"/>
      <c r="I217" s="296"/>
      <c r="J217" s="296"/>
      <c r="K217" s="297"/>
      <c r="L217" s="297"/>
      <c r="M217" s="297"/>
    </row>
    <row r="218" spans="1:13" ht="15.6" x14ac:dyDescent="0.25">
      <c r="A218" s="296"/>
      <c r="B218" s="296"/>
      <c r="C218" s="296"/>
      <c r="D218" s="296"/>
      <c r="E218" s="296"/>
      <c r="F218" s="296"/>
      <c r="G218" s="296"/>
      <c r="H218" s="296"/>
      <c r="I218" s="296"/>
      <c r="J218" s="296"/>
      <c r="K218" s="297"/>
      <c r="L218" s="297"/>
      <c r="M218" s="297"/>
    </row>
    <row r="219" spans="1:13" ht="15.6" x14ac:dyDescent="0.25">
      <c r="A219" s="296"/>
      <c r="B219" s="296"/>
      <c r="C219" s="296"/>
      <c r="D219" s="296"/>
      <c r="E219" s="296"/>
      <c r="F219" s="296"/>
      <c r="G219" s="296"/>
      <c r="H219" s="296"/>
      <c r="I219" s="296"/>
      <c r="J219" s="296"/>
      <c r="K219" s="297"/>
      <c r="L219" s="297"/>
      <c r="M219" s="297"/>
    </row>
    <row r="220" spans="1:13" ht="15.6" x14ac:dyDescent="0.25">
      <c r="A220" s="296"/>
      <c r="B220" s="296"/>
      <c r="C220" s="296"/>
      <c r="D220" s="296"/>
      <c r="E220" s="296"/>
      <c r="F220" s="296"/>
      <c r="G220" s="296"/>
      <c r="H220" s="296"/>
      <c r="I220" s="296"/>
      <c r="J220" s="296"/>
      <c r="K220" s="297"/>
      <c r="L220" s="297"/>
      <c r="M220" s="297"/>
    </row>
    <row r="221" spans="1:13" ht="15.6" x14ac:dyDescent="0.25">
      <c r="A221" s="296"/>
      <c r="B221" s="296"/>
      <c r="C221" s="296"/>
      <c r="D221" s="296"/>
      <c r="E221" s="296"/>
      <c r="F221" s="296"/>
      <c r="G221" s="296"/>
      <c r="H221" s="296"/>
      <c r="I221" s="296"/>
      <c r="J221" s="296"/>
      <c r="K221" s="297"/>
      <c r="L221" s="297"/>
      <c r="M221" s="297"/>
    </row>
    <row r="222" spans="1:13" ht="15.6" x14ac:dyDescent="0.25">
      <c r="A222" s="296"/>
      <c r="B222" s="296"/>
      <c r="C222" s="296"/>
      <c r="D222" s="296"/>
      <c r="E222" s="296"/>
      <c r="F222" s="296"/>
      <c r="G222" s="296"/>
      <c r="H222" s="296"/>
      <c r="I222" s="296"/>
      <c r="J222" s="296"/>
      <c r="K222" s="297"/>
      <c r="L222" s="297"/>
      <c r="M222" s="297"/>
    </row>
    <row r="223" spans="1:13" ht="15.6" x14ac:dyDescent="0.25">
      <c r="A223" s="296"/>
      <c r="B223" s="296"/>
      <c r="C223" s="296"/>
      <c r="D223" s="296"/>
      <c r="E223" s="296"/>
      <c r="F223" s="296"/>
      <c r="G223" s="296"/>
      <c r="H223" s="296"/>
      <c r="I223" s="296"/>
      <c r="J223" s="296"/>
      <c r="K223" s="297"/>
      <c r="L223" s="297"/>
      <c r="M223" s="297"/>
    </row>
    <row r="224" spans="1:13" ht="15.6" x14ac:dyDescent="0.25">
      <c r="A224" s="29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7"/>
      <c r="L224" s="297"/>
      <c r="M224" s="297"/>
    </row>
    <row r="225" spans="1:13" ht="15.6" x14ac:dyDescent="0.25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7"/>
      <c r="L225" s="297"/>
      <c r="M225" s="297"/>
    </row>
    <row r="226" spans="1:13" ht="15.6" x14ac:dyDescent="0.25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7"/>
      <c r="L226" s="297"/>
      <c r="M226" s="297"/>
    </row>
    <row r="227" spans="1:13" ht="15.6" x14ac:dyDescent="0.25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7"/>
      <c r="L227" s="297"/>
      <c r="M227" s="297"/>
    </row>
    <row r="228" spans="1:13" ht="15.6" x14ac:dyDescent="0.25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7"/>
      <c r="L228" s="297"/>
      <c r="M228" s="297"/>
    </row>
    <row r="229" spans="1:13" ht="15.6" x14ac:dyDescent="0.25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7"/>
      <c r="L229" s="297"/>
      <c r="M229" s="297"/>
    </row>
    <row r="230" spans="1:13" ht="15.6" x14ac:dyDescent="0.25">
      <c r="A230" s="296"/>
      <c r="B230" s="296"/>
      <c r="C230" s="296"/>
      <c r="D230" s="296"/>
      <c r="E230" s="296"/>
      <c r="F230" s="296"/>
      <c r="G230" s="296"/>
      <c r="H230" s="296"/>
      <c r="I230" s="296"/>
      <c r="J230" s="296"/>
      <c r="K230" s="297"/>
      <c r="L230" s="297"/>
      <c r="M230" s="297"/>
    </row>
    <row r="231" spans="1:13" ht="15.6" x14ac:dyDescent="0.25">
      <c r="A231" s="29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7"/>
      <c r="L231" s="297"/>
      <c r="M231" s="297"/>
    </row>
    <row r="232" spans="1:13" ht="15.6" x14ac:dyDescent="0.25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7"/>
      <c r="L232" s="297"/>
      <c r="M232" s="297"/>
    </row>
    <row r="233" spans="1:13" ht="15.6" x14ac:dyDescent="0.25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7"/>
      <c r="L233" s="297"/>
      <c r="M233" s="297"/>
    </row>
    <row r="234" spans="1:13" ht="15.6" x14ac:dyDescent="0.25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7"/>
      <c r="L234" s="297"/>
      <c r="M234" s="297"/>
    </row>
    <row r="235" spans="1:13" ht="15.6" x14ac:dyDescent="0.25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7"/>
      <c r="L235" s="297"/>
      <c r="M235" s="297"/>
    </row>
    <row r="236" spans="1:13" ht="15.6" x14ac:dyDescent="0.25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7"/>
      <c r="L236" s="297"/>
      <c r="M236" s="297"/>
    </row>
    <row r="237" spans="1:13" ht="15.6" x14ac:dyDescent="0.25">
      <c r="A237" s="296"/>
      <c r="B237" s="296"/>
      <c r="C237" s="296"/>
      <c r="D237" s="296"/>
      <c r="E237" s="296"/>
      <c r="F237" s="296"/>
      <c r="G237" s="296"/>
      <c r="H237" s="296"/>
      <c r="I237" s="296"/>
      <c r="J237" s="296"/>
      <c r="K237" s="297"/>
      <c r="L237" s="297"/>
      <c r="M237" s="297"/>
    </row>
    <row r="238" spans="1:13" ht="15.6" x14ac:dyDescent="0.25">
      <c r="A238" s="29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7"/>
      <c r="L238" s="297"/>
      <c r="M238" s="297"/>
    </row>
    <row r="239" spans="1:13" ht="15.6" x14ac:dyDescent="0.25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7"/>
      <c r="L239" s="297"/>
      <c r="M239" s="297"/>
    </row>
    <row r="240" spans="1:13" ht="15.6" x14ac:dyDescent="0.25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7"/>
      <c r="L240" s="297"/>
      <c r="M240" s="297"/>
    </row>
    <row r="241" spans="1:13" ht="15.6" x14ac:dyDescent="0.25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7"/>
      <c r="L241" s="297"/>
      <c r="M241" s="297"/>
    </row>
    <row r="242" spans="1:13" ht="15.6" x14ac:dyDescent="0.25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7"/>
      <c r="L242" s="297"/>
      <c r="M242" s="297"/>
    </row>
    <row r="243" spans="1:13" ht="15.6" x14ac:dyDescent="0.25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7"/>
      <c r="L243" s="297"/>
      <c r="M243" s="297"/>
    </row>
    <row r="244" spans="1:13" ht="15.6" x14ac:dyDescent="0.25">
      <c r="A244" s="296"/>
      <c r="B244" s="296"/>
      <c r="C244" s="296"/>
      <c r="D244" s="296"/>
      <c r="E244" s="296"/>
      <c r="F244" s="296"/>
      <c r="G244" s="296"/>
      <c r="H244" s="296"/>
      <c r="I244" s="296"/>
      <c r="J244" s="296"/>
      <c r="K244" s="297"/>
      <c r="L244" s="297"/>
      <c r="M244" s="297"/>
    </row>
    <row r="245" spans="1:13" ht="15.6" x14ac:dyDescent="0.25">
      <c r="A245" s="296"/>
      <c r="B245" s="296"/>
      <c r="C245" s="296"/>
      <c r="D245" s="296"/>
      <c r="E245" s="296"/>
      <c r="F245" s="296"/>
      <c r="G245" s="296"/>
      <c r="H245" s="296"/>
      <c r="I245" s="296"/>
      <c r="J245" s="296"/>
      <c r="K245" s="297"/>
      <c r="L245" s="297"/>
      <c r="M245" s="297"/>
    </row>
    <row r="246" spans="1:13" ht="15.6" x14ac:dyDescent="0.25">
      <c r="A246" s="296"/>
      <c r="B246" s="296"/>
      <c r="C246" s="296"/>
      <c r="D246" s="296"/>
      <c r="E246" s="296"/>
      <c r="F246" s="296"/>
      <c r="G246" s="296"/>
      <c r="H246" s="296"/>
      <c r="I246" s="296"/>
      <c r="J246" s="296"/>
      <c r="K246" s="297"/>
      <c r="L246" s="297"/>
      <c r="M246" s="297"/>
    </row>
    <row r="247" spans="1:13" ht="15.6" x14ac:dyDescent="0.25">
      <c r="A247" s="296"/>
      <c r="B247" s="296"/>
      <c r="C247" s="296"/>
      <c r="D247" s="296"/>
      <c r="E247" s="296"/>
      <c r="F247" s="296"/>
      <c r="G247" s="296"/>
      <c r="H247" s="296"/>
      <c r="I247" s="296"/>
      <c r="J247" s="296"/>
      <c r="K247" s="297"/>
      <c r="L247" s="297"/>
      <c r="M247" s="297"/>
    </row>
    <row r="248" spans="1:13" ht="15.6" x14ac:dyDescent="0.25">
      <c r="A248" s="296"/>
      <c r="B248" s="296"/>
      <c r="C248" s="296"/>
      <c r="D248" s="296"/>
      <c r="E248" s="296"/>
      <c r="F248" s="296"/>
      <c r="G248" s="296"/>
      <c r="H248" s="296"/>
      <c r="I248" s="296"/>
      <c r="J248" s="296"/>
      <c r="K248" s="297"/>
      <c r="L248" s="297"/>
      <c r="M248" s="297"/>
    </row>
    <row r="249" spans="1:13" ht="15.6" x14ac:dyDescent="0.25">
      <c r="A249" s="296"/>
      <c r="B249" s="296"/>
      <c r="C249" s="296"/>
      <c r="D249" s="296"/>
      <c r="E249" s="296"/>
      <c r="F249" s="296"/>
      <c r="G249" s="296"/>
      <c r="H249" s="296"/>
      <c r="I249" s="296"/>
      <c r="J249" s="296"/>
      <c r="K249" s="297"/>
      <c r="L249" s="297"/>
      <c r="M249" s="297"/>
    </row>
    <row r="250" spans="1:13" ht="15.6" x14ac:dyDescent="0.25">
      <c r="A250" s="296"/>
      <c r="B250" s="296"/>
      <c r="C250" s="296"/>
      <c r="D250" s="296"/>
      <c r="E250" s="296"/>
      <c r="F250" s="296"/>
      <c r="G250" s="296"/>
      <c r="H250" s="296"/>
      <c r="I250" s="296"/>
      <c r="J250" s="296"/>
      <c r="K250" s="297"/>
      <c r="L250" s="297"/>
      <c r="M250" s="297"/>
    </row>
    <row r="251" spans="1:13" ht="15.6" x14ac:dyDescent="0.25">
      <c r="A251" s="296"/>
      <c r="B251" s="296"/>
      <c r="C251" s="296"/>
      <c r="D251" s="296"/>
      <c r="E251" s="296"/>
      <c r="F251" s="296"/>
      <c r="G251" s="296"/>
      <c r="H251" s="296"/>
      <c r="I251" s="296"/>
      <c r="J251" s="296"/>
      <c r="K251" s="297"/>
      <c r="L251" s="297"/>
      <c r="M251" s="297"/>
    </row>
    <row r="252" spans="1:13" ht="15.6" x14ac:dyDescent="0.25">
      <c r="A252" s="296"/>
      <c r="B252" s="296"/>
      <c r="C252" s="296"/>
      <c r="D252" s="296"/>
      <c r="E252" s="296"/>
      <c r="F252" s="296"/>
      <c r="G252" s="296"/>
      <c r="H252" s="296"/>
      <c r="I252" s="296"/>
      <c r="J252" s="296"/>
      <c r="K252" s="297"/>
      <c r="L252" s="297"/>
      <c r="M252" s="297"/>
    </row>
    <row r="253" spans="1:13" ht="15.6" x14ac:dyDescent="0.25">
      <c r="A253" s="296"/>
      <c r="B253" s="296"/>
      <c r="C253" s="296"/>
      <c r="D253" s="296"/>
      <c r="E253" s="296"/>
      <c r="F253" s="296"/>
      <c r="G253" s="296"/>
      <c r="H253" s="296"/>
      <c r="I253" s="296"/>
      <c r="J253" s="296"/>
      <c r="K253" s="297"/>
      <c r="L253" s="297"/>
      <c r="M253" s="297"/>
    </row>
    <row r="254" spans="1:13" ht="15.6" x14ac:dyDescent="0.25">
      <c r="A254" s="29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7"/>
      <c r="L254" s="297"/>
      <c r="M254" s="297"/>
    </row>
    <row r="255" spans="1:13" ht="15.6" x14ac:dyDescent="0.25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7"/>
      <c r="L255" s="297"/>
      <c r="M255" s="297"/>
    </row>
    <row r="256" spans="1:13" ht="15.6" x14ac:dyDescent="0.25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7"/>
      <c r="L256" s="297"/>
      <c r="M256" s="297"/>
    </row>
    <row r="257" spans="1:13" ht="15.6" x14ac:dyDescent="0.25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7"/>
      <c r="L257" s="297"/>
      <c r="M257" s="297"/>
    </row>
    <row r="258" spans="1:13" ht="15.6" x14ac:dyDescent="0.25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7"/>
      <c r="L258" s="297"/>
      <c r="M258" s="297"/>
    </row>
    <row r="259" spans="1:13" ht="15.6" x14ac:dyDescent="0.25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7"/>
      <c r="L259" s="297"/>
      <c r="M259" s="297"/>
    </row>
    <row r="260" spans="1:13" ht="15.6" x14ac:dyDescent="0.25">
      <c r="A260" s="296"/>
      <c r="B260" s="296"/>
      <c r="C260" s="296"/>
      <c r="D260" s="296"/>
      <c r="E260" s="296"/>
      <c r="F260" s="296"/>
      <c r="G260" s="296"/>
      <c r="H260" s="296"/>
      <c r="I260" s="296"/>
      <c r="J260" s="296"/>
      <c r="K260" s="297"/>
      <c r="L260" s="297"/>
      <c r="M260" s="297"/>
    </row>
    <row r="261" spans="1:13" ht="15.6" x14ac:dyDescent="0.25">
      <c r="A261" s="29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7"/>
      <c r="L261" s="297"/>
      <c r="M261" s="297"/>
    </row>
    <row r="262" spans="1:13" ht="15.6" x14ac:dyDescent="0.25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7"/>
      <c r="L262" s="297"/>
      <c r="M262" s="297"/>
    </row>
    <row r="263" spans="1:13" ht="15.6" x14ac:dyDescent="0.25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7"/>
      <c r="L263" s="297"/>
      <c r="M263" s="297"/>
    </row>
    <row r="264" spans="1:13" ht="15.6" x14ac:dyDescent="0.25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7"/>
      <c r="L264" s="297"/>
      <c r="M264" s="297"/>
    </row>
    <row r="265" spans="1:13" ht="15.6" x14ac:dyDescent="0.25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7"/>
      <c r="L265" s="297"/>
      <c r="M265" s="297"/>
    </row>
    <row r="266" spans="1:13" ht="15.6" x14ac:dyDescent="0.25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7"/>
      <c r="L266" s="297"/>
      <c r="M266" s="297"/>
    </row>
    <row r="267" spans="1:13" ht="15.6" x14ac:dyDescent="0.25">
      <c r="A267" s="296"/>
      <c r="B267" s="296"/>
      <c r="C267" s="296"/>
      <c r="D267" s="296"/>
      <c r="E267" s="296"/>
      <c r="F267" s="296"/>
      <c r="G267" s="296"/>
      <c r="H267" s="296"/>
      <c r="I267" s="296"/>
      <c r="J267" s="296"/>
      <c r="K267" s="297"/>
      <c r="L267" s="297"/>
      <c r="M267" s="297"/>
    </row>
    <row r="268" spans="1:13" ht="15.6" x14ac:dyDescent="0.25">
      <c r="A268" s="296"/>
      <c r="B268" s="296"/>
      <c r="C268" s="296"/>
      <c r="D268" s="296"/>
      <c r="E268" s="296"/>
      <c r="F268" s="296"/>
      <c r="G268" s="296"/>
      <c r="H268" s="296"/>
      <c r="I268" s="296"/>
      <c r="J268" s="296"/>
      <c r="K268" s="297"/>
      <c r="L268" s="297"/>
      <c r="M268" s="297"/>
    </row>
    <row r="269" spans="1:13" ht="15.6" x14ac:dyDescent="0.25">
      <c r="A269" s="296"/>
      <c r="B269" s="296"/>
      <c r="C269" s="296"/>
      <c r="D269" s="296"/>
      <c r="E269" s="296"/>
      <c r="F269" s="296"/>
      <c r="G269" s="296"/>
      <c r="H269" s="296"/>
      <c r="I269" s="296"/>
      <c r="J269" s="296"/>
      <c r="K269" s="297"/>
      <c r="L269" s="297"/>
      <c r="M269" s="297"/>
    </row>
    <row r="270" spans="1:13" ht="15.6" x14ac:dyDescent="0.25">
      <c r="A270" s="296"/>
      <c r="B270" s="296"/>
      <c r="C270" s="296"/>
      <c r="D270" s="296"/>
      <c r="E270" s="296"/>
      <c r="F270" s="296"/>
      <c r="G270" s="296"/>
      <c r="H270" s="296"/>
      <c r="I270" s="296"/>
      <c r="J270" s="296"/>
      <c r="K270" s="297"/>
      <c r="L270" s="297"/>
      <c r="M270" s="297"/>
    </row>
    <row r="271" spans="1:13" ht="15.6" x14ac:dyDescent="0.25">
      <c r="A271" s="296"/>
      <c r="B271" s="296"/>
      <c r="C271" s="296"/>
      <c r="D271" s="296"/>
      <c r="E271" s="296"/>
      <c r="F271" s="296"/>
      <c r="G271" s="296"/>
      <c r="H271" s="296"/>
      <c r="I271" s="296"/>
      <c r="J271" s="296"/>
      <c r="K271" s="297"/>
      <c r="L271" s="297"/>
      <c r="M271" s="297"/>
    </row>
    <row r="272" spans="1:13" ht="15.6" x14ac:dyDescent="0.25">
      <c r="A272" s="296"/>
      <c r="B272" s="296"/>
      <c r="C272" s="296"/>
      <c r="D272" s="296"/>
      <c r="E272" s="296"/>
      <c r="F272" s="296"/>
      <c r="G272" s="296"/>
      <c r="H272" s="296"/>
      <c r="I272" s="296"/>
      <c r="J272" s="296"/>
      <c r="K272" s="297"/>
      <c r="L272" s="297"/>
      <c r="M272" s="297"/>
    </row>
    <row r="273" spans="1:13" ht="15.6" x14ac:dyDescent="0.25">
      <c r="A273" s="296"/>
      <c r="B273" s="296"/>
      <c r="C273" s="296"/>
      <c r="D273" s="296"/>
      <c r="E273" s="296"/>
      <c r="F273" s="296"/>
      <c r="G273" s="296"/>
      <c r="H273" s="296"/>
      <c r="I273" s="296"/>
      <c r="J273" s="296"/>
      <c r="K273" s="297"/>
      <c r="L273" s="297"/>
      <c r="M273" s="297"/>
    </row>
    <row r="274" spans="1:13" ht="15.6" x14ac:dyDescent="0.25">
      <c r="A274" s="296"/>
      <c r="B274" s="296"/>
      <c r="C274" s="296"/>
      <c r="D274" s="296"/>
      <c r="E274" s="296"/>
      <c r="F274" s="296"/>
      <c r="G274" s="296"/>
      <c r="H274" s="296"/>
      <c r="I274" s="296"/>
      <c r="J274" s="296"/>
      <c r="K274" s="297"/>
      <c r="L274" s="297"/>
      <c r="M274" s="297"/>
    </row>
    <row r="275" spans="1:13" ht="15.6" x14ac:dyDescent="0.25">
      <c r="A275" s="296"/>
      <c r="B275" s="296"/>
      <c r="C275" s="296"/>
      <c r="D275" s="296"/>
      <c r="E275" s="296"/>
      <c r="F275" s="296"/>
      <c r="G275" s="296"/>
      <c r="H275" s="296"/>
      <c r="I275" s="296"/>
      <c r="J275" s="296"/>
      <c r="K275" s="297"/>
      <c r="L275" s="297"/>
      <c r="M275" s="297"/>
    </row>
    <row r="276" spans="1:13" ht="15.6" x14ac:dyDescent="0.25">
      <c r="A276" s="296"/>
      <c r="B276" s="296"/>
      <c r="C276" s="296"/>
      <c r="D276" s="296"/>
      <c r="E276" s="296"/>
      <c r="F276" s="296"/>
      <c r="G276" s="296"/>
      <c r="H276" s="296"/>
      <c r="I276" s="296"/>
      <c r="J276" s="296"/>
      <c r="K276" s="297"/>
      <c r="L276" s="297"/>
      <c r="M276" s="297"/>
    </row>
    <row r="277" spans="1:13" ht="15.6" x14ac:dyDescent="0.25">
      <c r="A277" s="296"/>
      <c r="B277" s="296"/>
      <c r="C277" s="296"/>
      <c r="D277" s="296"/>
      <c r="E277" s="296"/>
      <c r="F277" s="296"/>
      <c r="G277" s="296"/>
      <c r="H277" s="296"/>
      <c r="I277" s="296"/>
      <c r="J277" s="296"/>
      <c r="K277" s="297"/>
      <c r="L277" s="297"/>
      <c r="M277" s="297"/>
    </row>
    <row r="278" spans="1:13" ht="15.6" x14ac:dyDescent="0.25">
      <c r="A278" s="296"/>
      <c r="B278" s="296"/>
      <c r="C278" s="296"/>
      <c r="D278" s="296"/>
      <c r="E278" s="296"/>
      <c r="F278" s="296"/>
      <c r="G278" s="296"/>
      <c r="H278" s="296"/>
      <c r="I278" s="296"/>
      <c r="J278" s="296"/>
      <c r="K278" s="297"/>
      <c r="L278" s="297"/>
      <c r="M278" s="297"/>
    </row>
    <row r="279" spans="1:13" ht="15.6" x14ac:dyDescent="0.25">
      <c r="A279" s="296"/>
      <c r="B279" s="296"/>
      <c r="C279" s="296"/>
      <c r="D279" s="296"/>
      <c r="E279" s="296"/>
      <c r="F279" s="296"/>
      <c r="G279" s="296"/>
      <c r="H279" s="296"/>
      <c r="I279" s="296"/>
      <c r="J279" s="296"/>
      <c r="K279" s="297"/>
      <c r="L279" s="297"/>
      <c r="M279" s="297"/>
    </row>
    <row r="280" spans="1:13" ht="15.6" x14ac:dyDescent="0.25">
      <c r="A280" s="296"/>
      <c r="B280" s="296"/>
      <c r="C280" s="296"/>
      <c r="D280" s="296"/>
      <c r="E280" s="296"/>
      <c r="F280" s="296"/>
      <c r="G280" s="296"/>
      <c r="H280" s="296"/>
      <c r="I280" s="296"/>
      <c r="J280" s="296"/>
      <c r="K280" s="297"/>
      <c r="L280" s="297"/>
      <c r="M280" s="297"/>
    </row>
    <row r="281" spans="1:13" ht="15.6" x14ac:dyDescent="0.25">
      <c r="A281" s="296"/>
      <c r="B281" s="296"/>
      <c r="C281" s="296"/>
      <c r="D281" s="296"/>
      <c r="E281" s="296"/>
      <c r="F281" s="296"/>
      <c r="G281" s="296"/>
      <c r="H281" s="296"/>
      <c r="I281" s="296"/>
      <c r="J281" s="296"/>
      <c r="K281" s="297"/>
      <c r="L281" s="297"/>
      <c r="M281" s="297"/>
    </row>
    <row r="282" spans="1:13" ht="15.6" x14ac:dyDescent="0.25">
      <c r="A282" s="296"/>
      <c r="B282" s="296"/>
      <c r="C282" s="296"/>
      <c r="D282" s="296"/>
      <c r="E282" s="296"/>
      <c r="F282" s="296"/>
      <c r="G282" s="296"/>
      <c r="H282" s="296"/>
      <c r="I282" s="296"/>
      <c r="J282" s="296"/>
      <c r="K282" s="297"/>
      <c r="L282" s="297"/>
      <c r="M282" s="297"/>
    </row>
    <row r="283" spans="1:13" ht="15.6" x14ac:dyDescent="0.25">
      <c r="A283" s="296"/>
      <c r="B283" s="296"/>
      <c r="C283" s="296"/>
      <c r="D283" s="296"/>
      <c r="E283" s="296"/>
      <c r="F283" s="296"/>
      <c r="G283" s="296"/>
      <c r="H283" s="296"/>
      <c r="I283" s="296"/>
      <c r="J283" s="296"/>
      <c r="K283" s="297"/>
      <c r="L283" s="297"/>
      <c r="M283" s="297"/>
    </row>
    <row r="284" spans="1:13" ht="15.6" x14ac:dyDescent="0.25">
      <c r="A284" s="296"/>
      <c r="B284" s="296"/>
      <c r="C284" s="296"/>
      <c r="D284" s="296"/>
      <c r="E284" s="296"/>
      <c r="F284" s="296"/>
      <c r="G284" s="296"/>
      <c r="H284" s="296"/>
      <c r="I284" s="296"/>
      <c r="J284" s="296"/>
      <c r="K284" s="297"/>
      <c r="L284" s="297"/>
      <c r="M284" s="297"/>
    </row>
    <row r="285" spans="1:13" ht="15.6" x14ac:dyDescent="0.25">
      <c r="A285" s="296"/>
      <c r="B285" s="296"/>
      <c r="C285" s="296"/>
      <c r="D285" s="296"/>
      <c r="E285" s="296"/>
      <c r="F285" s="296"/>
      <c r="G285" s="296"/>
      <c r="H285" s="296"/>
      <c r="I285" s="296"/>
      <c r="J285" s="296"/>
      <c r="K285" s="297"/>
      <c r="L285" s="297"/>
      <c r="M285" s="297"/>
    </row>
    <row r="286" spans="1:13" ht="15.6" x14ac:dyDescent="0.25">
      <c r="A286" s="296"/>
      <c r="B286" s="296"/>
      <c r="C286" s="296"/>
      <c r="D286" s="296"/>
      <c r="E286" s="296"/>
      <c r="F286" s="296"/>
      <c r="G286" s="296"/>
      <c r="H286" s="296"/>
      <c r="I286" s="296"/>
      <c r="J286" s="296"/>
      <c r="K286" s="297"/>
      <c r="L286" s="297"/>
      <c r="M286" s="297"/>
    </row>
    <row r="287" spans="1:13" ht="15.6" x14ac:dyDescent="0.25">
      <c r="A287" s="296"/>
      <c r="B287" s="296"/>
      <c r="C287" s="296"/>
      <c r="D287" s="296"/>
      <c r="E287" s="296"/>
      <c r="F287" s="296"/>
      <c r="G287" s="296"/>
      <c r="H287" s="296"/>
      <c r="I287" s="296"/>
      <c r="J287" s="296"/>
      <c r="K287" s="297"/>
      <c r="L287" s="297"/>
      <c r="M287" s="297"/>
    </row>
    <row r="288" spans="1:13" ht="15.6" x14ac:dyDescent="0.25">
      <c r="A288" s="296"/>
      <c r="B288" s="296"/>
      <c r="C288" s="296"/>
      <c r="D288" s="296"/>
      <c r="E288" s="296"/>
      <c r="F288" s="296"/>
      <c r="G288" s="296"/>
      <c r="H288" s="296"/>
      <c r="I288" s="296"/>
      <c r="J288" s="296"/>
      <c r="K288" s="297"/>
      <c r="L288" s="297"/>
      <c r="M288" s="297"/>
    </row>
    <row r="289" spans="1:13" ht="15.6" x14ac:dyDescent="0.25">
      <c r="A289" s="296"/>
      <c r="B289" s="296"/>
      <c r="C289" s="296"/>
      <c r="D289" s="296"/>
      <c r="E289" s="296"/>
      <c r="F289" s="296"/>
      <c r="G289" s="296"/>
      <c r="H289" s="296"/>
      <c r="I289" s="296"/>
      <c r="J289" s="296"/>
      <c r="K289" s="297"/>
      <c r="L289" s="297"/>
      <c r="M289" s="297"/>
    </row>
    <row r="290" spans="1:13" ht="15.6" x14ac:dyDescent="0.25">
      <c r="A290" s="296"/>
      <c r="B290" s="296"/>
      <c r="C290" s="296"/>
      <c r="D290" s="296"/>
      <c r="E290" s="296"/>
      <c r="F290" s="296"/>
      <c r="G290" s="296"/>
      <c r="H290" s="296"/>
      <c r="I290" s="296"/>
      <c r="J290" s="296"/>
      <c r="K290" s="297"/>
      <c r="L290" s="297"/>
      <c r="M290" s="297"/>
    </row>
    <row r="291" spans="1:13" ht="15.6" x14ac:dyDescent="0.25">
      <c r="A291" s="296"/>
      <c r="B291" s="296"/>
      <c r="C291" s="296"/>
      <c r="D291" s="296"/>
      <c r="E291" s="296"/>
      <c r="F291" s="296"/>
      <c r="G291" s="296"/>
      <c r="H291" s="296"/>
      <c r="I291" s="296"/>
      <c r="J291" s="296"/>
      <c r="K291" s="297"/>
      <c r="L291" s="297"/>
      <c r="M291" s="297"/>
    </row>
    <row r="292" spans="1:13" ht="15.6" x14ac:dyDescent="0.25">
      <c r="A292" s="296"/>
      <c r="B292" s="296"/>
      <c r="C292" s="296"/>
      <c r="D292" s="296"/>
      <c r="E292" s="296"/>
      <c r="F292" s="296"/>
      <c r="G292" s="296"/>
      <c r="H292" s="296"/>
      <c r="I292" s="296"/>
      <c r="J292" s="296"/>
      <c r="K292" s="297"/>
      <c r="L292" s="297"/>
      <c r="M292" s="297"/>
    </row>
    <row r="293" spans="1:13" ht="15.6" x14ac:dyDescent="0.25">
      <c r="A293" s="296"/>
      <c r="B293" s="296"/>
      <c r="C293" s="296"/>
      <c r="D293" s="296"/>
      <c r="E293" s="296"/>
      <c r="F293" s="296"/>
      <c r="G293" s="296"/>
      <c r="H293" s="296"/>
      <c r="I293" s="296"/>
      <c r="J293" s="296"/>
      <c r="K293" s="297"/>
      <c r="L293" s="297"/>
      <c r="M293" s="297"/>
    </row>
    <row r="294" spans="1:13" ht="15.6" x14ac:dyDescent="0.25">
      <c r="A294" s="296"/>
      <c r="B294" s="296"/>
      <c r="C294" s="296"/>
      <c r="D294" s="296"/>
      <c r="E294" s="296"/>
      <c r="F294" s="296"/>
      <c r="G294" s="296"/>
      <c r="H294" s="296"/>
      <c r="I294" s="296"/>
      <c r="J294" s="296"/>
      <c r="K294" s="297"/>
      <c r="L294" s="297"/>
      <c r="M294" s="297"/>
    </row>
    <row r="295" spans="1:13" ht="15.6" x14ac:dyDescent="0.25">
      <c r="A295" s="296"/>
      <c r="B295" s="296"/>
      <c r="C295" s="296"/>
      <c r="D295" s="296"/>
      <c r="E295" s="296"/>
      <c r="F295" s="296"/>
      <c r="G295" s="296"/>
      <c r="H295" s="296"/>
      <c r="I295" s="296"/>
      <c r="J295" s="296"/>
      <c r="K295" s="297"/>
      <c r="L295" s="297"/>
      <c r="M295" s="297"/>
    </row>
    <row r="296" spans="1:13" ht="15.6" x14ac:dyDescent="0.25">
      <c r="A296" s="296"/>
      <c r="B296" s="296"/>
      <c r="C296" s="296"/>
      <c r="D296" s="296"/>
      <c r="E296" s="296"/>
      <c r="F296" s="296"/>
      <c r="G296" s="296"/>
      <c r="H296" s="296"/>
      <c r="I296" s="296"/>
      <c r="J296" s="296"/>
      <c r="K296" s="297"/>
      <c r="L296" s="297"/>
      <c r="M296" s="297"/>
    </row>
    <row r="297" spans="1:13" ht="15.6" x14ac:dyDescent="0.25">
      <c r="A297" s="296"/>
      <c r="B297" s="296"/>
      <c r="C297" s="296"/>
      <c r="D297" s="296"/>
      <c r="E297" s="296"/>
      <c r="F297" s="296"/>
      <c r="G297" s="296"/>
      <c r="H297" s="296"/>
      <c r="I297" s="296"/>
      <c r="J297" s="296"/>
      <c r="K297" s="297"/>
      <c r="L297" s="297"/>
      <c r="M297" s="297"/>
    </row>
    <row r="298" spans="1:13" ht="15.6" x14ac:dyDescent="0.25">
      <c r="A298" s="296"/>
      <c r="B298" s="296"/>
      <c r="C298" s="296"/>
      <c r="D298" s="296"/>
      <c r="E298" s="296"/>
      <c r="F298" s="296"/>
      <c r="G298" s="296"/>
      <c r="H298" s="296"/>
      <c r="I298" s="296"/>
      <c r="J298" s="296"/>
      <c r="K298" s="297"/>
      <c r="L298" s="297"/>
      <c r="M298" s="297"/>
    </row>
    <row r="299" spans="1:13" ht="15.6" x14ac:dyDescent="0.25">
      <c r="A299" s="296"/>
      <c r="B299" s="296"/>
      <c r="C299" s="296"/>
      <c r="D299" s="296"/>
      <c r="E299" s="296"/>
      <c r="F299" s="296"/>
      <c r="G299" s="296"/>
      <c r="H299" s="296"/>
      <c r="I299" s="296"/>
      <c r="J299" s="296"/>
      <c r="K299" s="297"/>
      <c r="L299" s="297"/>
      <c r="M299" s="297"/>
    </row>
    <row r="300" spans="1:13" ht="15.6" x14ac:dyDescent="0.25">
      <c r="A300" s="296"/>
      <c r="B300" s="296"/>
      <c r="C300" s="296"/>
      <c r="D300" s="296"/>
      <c r="E300" s="296"/>
      <c r="F300" s="296"/>
      <c r="G300" s="296"/>
      <c r="H300" s="296"/>
      <c r="I300" s="296"/>
      <c r="J300" s="296"/>
      <c r="K300" s="297"/>
      <c r="L300" s="297"/>
      <c r="M300" s="297"/>
    </row>
    <row r="301" spans="1:13" ht="15.6" x14ac:dyDescent="0.25">
      <c r="A301" s="296"/>
      <c r="B301" s="296"/>
      <c r="C301" s="296"/>
      <c r="D301" s="296"/>
      <c r="E301" s="296"/>
      <c r="F301" s="296"/>
      <c r="G301" s="296"/>
      <c r="H301" s="296"/>
      <c r="I301" s="296"/>
      <c r="J301" s="296"/>
      <c r="K301" s="297"/>
      <c r="L301" s="297"/>
      <c r="M301" s="297"/>
    </row>
    <row r="302" spans="1:13" ht="15.6" x14ac:dyDescent="0.25">
      <c r="A302" s="296"/>
      <c r="B302" s="296"/>
      <c r="C302" s="296"/>
      <c r="D302" s="296"/>
      <c r="E302" s="296"/>
      <c r="F302" s="296"/>
      <c r="G302" s="296"/>
      <c r="H302" s="296"/>
      <c r="I302" s="296"/>
      <c r="J302" s="296"/>
      <c r="K302" s="297"/>
      <c r="L302" s="297"/>
      <c r="M302" s="297"/>
    </row>
    <row r="303" spans="1:13" ht="15.6" x14ac:dyDescent="0.25">
      <c r="A303" s="296"/>
      <c r="B303" s="296"/>
      <c r="C303" s="296"/>
      <c r="D303" s="296"/>
      <c r="E303" s="296"/>
      <c r="F303" s="296"/>
      <c r="G303" s="296"/>
      <c r="H303" s="296"/>
      <c r="I303" s="296"/>
      <c r="J303" s="296"/>
      <c r="K303" s="297"/>
      <c r="L303" s="297"/>
      <c r="M303" s="297"/>
    </row>
    <row r="304" spans="1:13" ht="15.6" x14ac:dyDescent="0.25">
      <c r="A304" s="296"/>
      <c r="B304" s="296"/>
      <c r="C304" s="296"/>
      <c r="D304" s="296"/>
      <c r="E304" s="296"/>
      <c r="F304" s="296"/>
      <c r="G304" s="296"/>
      <c r="H304" s="296"/>
      <c r="I304" s="296"/>
      <c r="J304" s="296"/>
      <c r="K304" s="297"/>
      <c r="L304" s="297"/>
      <c r="M304" s="297"/>
    </row>
    <row r="305" spans="1:13" ht="15.6" x14ac:dyDescent="0.25">
      <c r="A305" s="296"/>
      <c r="B305" s="296"/>
      <c r="C305" s="296"/>
      <c r="D305" s="296"/>
      <c r="E305" s="296"/>
      <c r="F305" s="296"/>
      <c r="G305" s="296"/>
      <c r="H305" s="296"/>
      <c r="I305" s="296"/>
      <c r="J305" s="296"/>
      <c r="K305" s="297"/>
      <c r="L305" s="297"/>
      <c r="M305" s="297"/>
    </row>
    <row r="306" spans="1:13" ht="15.6" x14ac:dyDescent="0.25">
      <c r="A306" s="296"/>
      <c r="B306" s="296"/>
      <c r="C306" s="296"/>
      <c r="D306" s="296"/>
      <c r="E306" s="296"/>
      <c r="F306" s="296"/>
      <c r="G306" s="296"/>
      <c r="H306" s="296"/>
      <c r="I306" s="296"/>
      <c r="J306" s="296"/>
      <c r="K306" s="297"/>
      <c r="L306" s="297"/>
      <c r="M306" s="297"/>
    </row>
    <row r="307" spans="1:13" ht="15.6" x14ac:dyDescent="0.25">
      <c r="A307" s="296"/>
      <c r="B307" s="296"/>
      <c r="C307" s="296"/>
      <c r="D307" s="296"/>
      <c r="E307" s="296"/>
      <c r="F307" s="296"/>
      <c r="G307" s="296"/>
      <c r="H307" s="296"/>
      <c r="I307" s="296"/>
      <c r="J307" s="296"/>
      <c r="K307" s="297"/>
      <c r="L307" s="297"/>
      <c r="M307" s="297"/>
    </row>
    <row r="308" spans="1:13" ht="15.6" x14ac:dyDescent="0.25">
      <c r="A308" s="296"/>
      <c r="B308" s="296"/>
      <c r="C308" s="296"/>
      <c r="D308" s="296"/>
      <c r="E308" s="296"/>
      <c r="F308" s="296"/>
      <c r="G308" s="296"/>
      <c r="H308" s="296"/>
      <c r="I308" s="296"/>
      <c r="J308" s="296"/>
      <c r="K308" s="297"/>
      <c r="L308" s="297"/>
      <c r="M308" s="297"/>
    </row>
    <row r="309" spans="1:13" ht="15.6" x14ac:dyDescent="0.25">
      <c r="A309" s="296"/>
      <c r="B309" s="296"/>
      <c r="C309" s="296"/>
      <c r="D309" s="296"/>
      <c r="E309" s="296"/>
      <c r="F309" s="296"/>
      <c r="G309" s="296"/>
      <c r="H309" s="296"/>
      <c r="I309" s="296"/>
      <c r="J309" s="296"/>
      <c r="K309" s="297"/>
      <c r="L309" s="297"/>
      <c r="M309" s="297"/>
    </row>
    <row r="310" spans="1:13" ht="15.6" x14ac:dyDescent="0.25">
      <c r="A310" s="296"/>
      <c r="B310" s="296"/>
      <c r="C310" s="296"/>
      <c r="D310" s="296"/>
      <c r="E310" s="296"/>
      <c r="F310" s="296"/>
      <c r="G310" s="296"/>
      <c r="H310" s="296"/>
      <c r="I310" s="296"/>
      <c r="J310" s="296"/>
      <c r="K310" s="297"/>
      <c r="L310" s="297"/>
      <c r="M310" s="297"/>
    </row>
    <row r="311" spans="1:13" ht="15.6" x14ac:dyDescent="0.25">
      <c r="A311" s="296"/>
      <c r="B311" s="296"/>
      <c r="C311" s="296"/>
      <c r="D311" s="296"/>
      <c r="E311" s="296"/>
      <c r="F311" s="296"/>
      <c r="G311" s="296"/>
      <c r="H311" s="296"/>
      <c r="I311" s="296"/>
      <c r="J311" s="296"/>
      <c r="K311" s="297"/>
      <c r="L311" s="297"/>
      <c r="M311" s="297"/>
    </row>
    <row r="312" spans="1:13" ht="15.6" x14ac:dyDescent="0.25">
      <c r="A312" s="296"/>
      <c r="B312" s="296"/>
      <c r="C312" s="296"/>
      <c r="D312" s="296"/>
      <c r="E312" s="296"/>
      <c r="F312" s="296"/>
      <c r="G312" s="296"/>
      <c r="H312" s="296"/>
      <c r="I312" s="296"/>
      <c r="J312" s="296"/>
      <c r="K312" s="297"/>
      <c r="L312" s="297"/>
      <c r="M312" s="297"/>
    </row>
    <row r="313" spans="1:13" ht="15.6" x14ac:dyDescent="0.25">
      <c r="A313" s="296"/>
      <c r="B313" s="296"/>
      <c r="C313" s="296"/>
      <c r="D313" s="296"/>
      <c r="E313" s="296"/>
      <c r="F313" s="296"/>
      <c r="G313" s="296"/>
      <c r="H313" s="296"/>
      <c r="I313" s="296"/>
      <c r="J313" s="296"/>
      <c r="K313" s="297"/>
      <c r="L313" s="297"/>
      <c r="M313" s="297"/>
    </row>
    <row r="314" spans="1:13" ht="15.6" x14ac:dyDescent="0.25">
      <c r="A314" s="296"/>
      <c r="B314" s="296"/>
      <c r="C314" s="296"/>
      <c r="D314" s="296"/>
      <c r="E314" s="296"/>
      <c r="F314" s="296"/>
      <c r="G314" s="296"/>
      <c r="H314" s="296"/>
      <c r="I314" s="296"/>
      <c r="J314" s="296"/>
      <c r="K314" s="297"/>
      <c r="L314" s="297"/>
      <c r="M314" s="297"/>
    </row>
    <row r="315" spans="1:13" ht="15.6" x14ac:dyDescent="0.25">
      <c r="A315" s="296"/>
      <c r="B315" s="296"/>
      <c r="C315" s="296"/>
      <c r="D315" s="296"/>
      <c r="E315" s="296"/>
      <c r="F315" s="296"/>
      <c r="G315" s="296"/>
      <c r="H315" s="296"/>
      <c r="I315" s="296"/>
      <c r="J315" s="296"/>
      <c r="K315" s="297"/>
      <c r="L315" s="297"/>
      <c r="M315" s="297"/>
    </row>
    <row r="316" spans="1:13" ht="15.6" x14ac:dyDescent="0.25">
      <c r="A316" s="296"/>
      <c r="B316" s="296"/>
      <c r="C316" s="296"/>
      <c r="D316" s="296"/>
      <c r="E316" s="296"/>
      <c r="F316" s="296"/>
      <c r="G316" s="296"/>
      <c r="H316" s="296"/>
      <c r="I316" s="296"/>
      <c r="J316" s="296"/>
      <c r="K316" s="297"/>
      <c r="L316" s="297"/>
      <c r="M316" s="297"/>
    </row>
    <row r="317" spans="1:13" ht="15.6" x14ac:dyDescent="0.25">
      <c r="A317" s="296"/>
      <c r="B317" s="296"/>
      <c r="C317" s="296"/>
      <c r="D317" s="296"/>
      <c r="E317" s="296"/>
      <c r="F317" s="296"/>
      <c r="G317" s="296"/>
      <c r="H317" s="296"/>
      <c r="I317" s="296"/>
      <c r="J317" s="296"/>
      <c r="K317" s="297"/>
      <c r="L317" s="297"/>
      <c r="M317" s="297"/>
    </row>
    <row r="318" spans="1:13" ht="15.6" x14ac:dyDescent="0.25">
      <c r="A318" s="296"/>
      <c r="B318" s="296"/>
      <c r="C318" s="296"/>
      <c r="D318" s="296"/>
      <c r="E318" s="296"/>
      <c r="F318" s="296"/>
      <c r="G318" s="296"/>
      <c r="H318" s="296"/>
      <c r="I318" s="296"/>
      <c r="J318" s="296"/>
      <c r="K318" s="297"/>
      <c r="L318" s="297"/>
      <c r="M318" s="297"/>
    </row>
    <row r="319" spans="1:13" ht="15.6" x14ac:dyDescent="0.25">
      <c r="A319" s="296"/>
      <c r="B319" s="296"/>
      <c r="C319" s="296"/>
      <c r="D319" s="296"/>
      <c r="E319" s="296"/>
      <c r="F319" s="296"/>
      <c r="G319" s="296"/>
      <c r="H319" s="296"/>
      <c r="I319" s="296"/>
      <c r="J319" s="296"/>
      <c r="K319" s="297"/>
      <c r="L319" s="297"/>
      <c r="M319" s="297"/>
    </row>
    <row r="320" spans="1:13" ht="15.6" x14ac:dyDescent="0.25">
      <c r="A320" s="296"/>
      <c r="B320" s="296"/>
      <c r="C320" s="296"/>
      <c r="D320" s="296"/>
      <c r="E320" s="296"/>
      <c r="F320" s="296"/>
      <c r="G320" s="296"/>
      <c r="H320" s="296"/>
      <c r="I320" s="296"/>
      <c r="J320" s="296"/>
      <c r="K320" s="297"/>
      <c r="L320" s="297"/>
      <c r="M320" s="297"/>
    </row>
    <row r="321" spans="1:13" ht="15.6" x14ac:dyDescent="0.25">
      <c r="A321" s="296"/>
      <c r="B321" s="296"/>
      <c r="C321" s="296"/>
      <c r="D321" s="296"/>
      <c r="E321" s="296"/>
      <c r="F321" s="296"/>
      <c r="G321" s="296"/>
      <c r="H321" s="296"/>
      <c r="I321" s="296"/>
      <c r="J321" s="296"/>
      <c r="K321" s="297"/>
      <c r="L321" s="297"/>
      <c r="M321" s="297"/>
    </row>
    <row r="322" spans="1:13" ht="15.6" x14ac:dyDescent="0.25">
      <c r="A322" s="296"/>
      <c r="B322" s="296"/>
      <c r="C322" s="296"/>
      <c r="D322" s="296"/>
      <c r="E322" s="296"/>
      <c r="F322" s="296"/>
      <c r="G322" s="296"/>
      <c r="H322" s="296"/>
      <c r="I322" s="296"/>
      <c r="J322" s="296"/>
      <c r="K322" s="297"/>
      <c r="L322" s="297"/>
      <c r="M322" s="297"/>
    </row>
    <row r="323" spans="1:13" ht="15.6" x14ac:dyDescent="0.25">
      <c r="A323" s="296"/>
      <c r="B323" s="296"/>
      <c r="C323" s="296"/>
      <c r="D323" s="296"/>
      <c r="E323" s="296"/>
      <c r="F323" s="296"/>
      <c r="G323" s="296"/>
      <c r="H323" s="296"/>
      <c r="I323" s="296"/>
      <c r="J323" s="296"/>
      <c r="K323" s="297"/>
      <c r="L323" s="297"/>
      <c r="M323" s="297"/>
    </row>
    <row r="324" spans="1:13" ht="15.6" x14ac:dyDescent="0.25">
      <c r="A324" s="296"/>
      <c r="B324" s="296"/>
      <c r="C324" s="296"/>
      <c r="D324" s="296"/>
      <c r="E324" s="296"/>
      <c r="F324" s="296"/>
      <c r="G324" s="296"/>
      <c r="H324" s="296"/>
      <c r="I324" s="296"/>
      <c r="J324" s="296"/>
      <c r="K324" s="297"/>
      <c r="L324" s="297"/>
      <c r="M324" s="297"/>
    </row>
    <row r="325" spans="1:13" ht="15.6" x14ac:dyDescent="0.25">
      <c r="A325" s="296"/>
      <c r="B325" s="296"/>
      <c r="C325" s="296"/>
      <c r="D325" s="296"/>
      <c r="E325" s="296"/>
      <c r="F325" s="296"/>
      <c r="G325" s="296"/>
      <c r="H325" s="296"/>
      <c r="I325" s="296"/>
      <c r="J325" s="296"/>
      <c r="K325" s="297"/>
      <c r="L325" s="297"/>
      <c r="M325" s="297"/>
    </row>
    <row r="326" spans="1:13" ht="15.6" x14ac:dyDescent="0.25">
      <c r="A326" s="296"/>
      <c r="B326" s="296"/>
      <c r="C326" s="296"/>
      <c r="D326" s="296"/>
      <c r="E326" s="296"/>
      <c r="F326" s="296"/>
      <c r="G326" s="296"/>
      <c r="H326" s="296"/>
      <c r="I326" s="296"/>
      <c r="J326" s="296"/>
      <c r="K326" s="297"/>
      <c r="L326" s="297"/>
      <c r="M326" s="297"/>
    </row>
    <row r="327" spans="1:13" ht="15.6" x14ac:dyDescent="0.25">
      <c r="A327" s="296"/>
      <c r="B327" s="296"/>
      <c r="C327" s="296"/>
      <c r="D327" s="296"/>
      <c r="E327" s="296"/>
      <c r="F327" s="296"/>
      <c r="G327" s="296"/>
      <c r="H327" s="296"/>
      <c r="I327" s="296"/>
      <c r="J327" s="296"/>
      <c r="K327" s="297"/>
      <c r="L327" s="297"/>
      <c r="M327" s="297"/>
    </row>
    <row r="328" spans="1:13" ht="15.6" x14ac:dyDescent="0.25">
      <c r="A328" s="296"/>
      <c r="B328" s="296"/>
      <c r="C328" s="296"/>
      <c r="D328" s="296"/>
      <c r="E328" s="296"/>
      <c r="F328" s="296"/>
      <c r="G328" s="296"/>
      <c r="H328" s="296"/>
      <c r="I328" s="296"/>
      <c r="J328" s="296"/>
      <c r="K328" s="297"/>
      <c r="L328" s="297"/>
      <c r="M328" s="297"/>
    </row>
    <row r="329" spans="1:13" ht="15.6" x14ac:dyDescent="0.25">
      <c r="A329" s="296"/>
      <c r="B329" s="296"/>
      <c r="C329" s="296"/>
      <c r="D329" s="296"/>
      <c r="E329" s="296"/>
      <c r="F329" s="296"/>
      <c r="G329" s="296"/>
      <c r="H329" s="296"/>
      <c r="I329" s="296"/>
      <c r="J329" s="296"/>
      <c r="K329" s="297"/>
      <c r="L329" s="297"/>
      <c r="M329" s="297"/>
    </row>
    <row r="330" spans="1:13" ht="15.6" x14ac:dyDescent="0.25">
      <c r="A330" s="296"/>
      <c r="B330" s="296"/>
      <c r="C330" s="296"/>
      <c r="D330" s="296"/>
      <c r="E330" s="296"/>
      <c r="F330" s="296"/>
      <c r="G330" s="296"/>
      <c r="H330" s="296"/>
      <c r="I330" s="296"/>
      <c r="J330" s="296"/>
      <c r="K330" s="297"/>
      <c r="L330" s="297"/>
      <c r="M330" s="297"/>
    </row>
    <row r="331" spans="1:13" ht="15.6" x14ac:dyDescent="0.25">
      <c r="A331" s="296"/>
      <c r="B331" s="296"/>
      <c r="C331" s="296"/>
      <c r="D331" s="296"/>
      <c r="E331" s="296"/>
      <c r="F331" s="296"/>
      <c r="G331" s="296"/>
      <c r="H331" s="296"/>
      <c r="I331" s="296"/>
      <c r="J331" s="296"/>
      <c r="K331" s="297"/>
      <c r="L331" s="297"/>
      <c r="M331" s="297"/>
    </row>
    <row r="332" spans="1:13" ht="15.6" x14ac:dyDescent="0.25">
      <c r="A332" s="296"/>
      <c r="B332" s="296"/>
      <c r="C332" s="296"/>
      <c r="D332" s="296"/>
      <c r="E332" s="296"/>
      <c r="F332" s="296"/>
      <c r="G332" s="296"/>
      <c r="H332" s="296"/>
      <c r="I332" s="296"/>
      <c r="J332" s="296"/>
      <c r="K332" s="297"/>
      <c r="L332" s="297"/>
      <c r="M332" s="297"/>
    </row>
    <row r="333" spans="1:13" ht="15.6" x14ac:dyDescent="0.25">
      <c r="A333" s="24" t="s">
        <v>18</v>
      </c>
      <c r="B333" s="24">
        <f t="shared" ref="B333:I333" si="0">SUM(B5:B69)</f>
        <v>0</v>
      </c>
      <c r="C333" s="24">
        <f t="shared" si="0"/>
        <v>0</v>
      </c>
      <c r="D333" s="24">
        <f t="shared" si="0"/>
        <v>0</v>
      </c>
      <c r="E333" s="24">
        <f t="shared" si="0"/>
        <v>0</v>
      </c>
      <c r="F333" s="24">
        <f t="shared" si="0"/>
        <v>0</v>
      </c>
      <c r="G333" s="24">
        <f t="shared" si="0"/>
        <v>0</v>
      </c>
      <c r="H333" s="24">
        <f t="shared" si="0"/>
        <v>0</v>
      </c>
      <c r="I333" s="24">
        <f t="shared" si="0"/>
        <v>0</v>
      </c>
      <c r="J333" s="23"/>
      <c r="K333" s="97"/>
      <c r="L333" s="97"/>
      <c r="M333" s="97"/>
    </row>
  </sheetData>
  <sheetProtection password="C587" sheet="1" objects="1" scenarios="1" formatColumns="0" formatRows="0" selectLockedCells="1"/>
  <mergeCells count="11">
    <mergeCell ref="A1:M1"/>
    <mergeCell ref="M2:M4"/>
    <mergeCell ref="A2:A4"/>
    <mergeCell ref="K2:K4"/>
    <mergeCell ref="J2:J4"/>
    <mergeCell ref="L2:L4"/>
    <mergeCell ref="H2:I3"/>
    <mergeCell ref="B2:G2"/>
    <mergeCell ref="B3:E3"/>
    <mergeCell ref="F3:F4"/>
    <mergeCell ref="G3:G4"/>
  </mergeCells>
  <dataValidations count="3">
    <dataValidation type="list" allowBlank="1" showInputMessage="1" promptTitle="Выберите код причины обращения" prompt="О- проблемы, связанные с обучением_x000a_В- проблемы, связанные с воспитанием_x000a_П-проблемы, связанные с поведением_x000a_Э-эмоциональные проблемы_x000a_О-определение уровня  развития_x000a_Р-проблемы, связанные с развитием речи_x000a_ОМ-определение маршрута обучения_x000a_Пф-Профориентация" sqref="K333">
      <formula1>"О,В,П,Э,У,Р,ОМ,Проф."</formula1>
    </dataValidation>
    <dataValidation type="date" allowBlank="1" sqref="A5">
      <formula1>38353</formula1>
      <formula2>40179</formula2>
    </dataValidation>
    <dataValidation type="list" allowBlank="1" showInputMessage="1" sqref="H5:I332">
      <formula1>"1"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Выберите код причины обращения" prompt="Выберите код причины обращения">
          <x14:formula1>
            <xm:f>'Код обращений'!$A$1:$A$9</xm:f>
          </x14:formula1>
          <xm:sqref>K5:K332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zoomScale="70" zoomScaleNormal="70" workbookViewId="0">
      <selection activeCell="A6" sqref="A6"/>
    </sheetView>
  </sheetViews>
  <sheetFormatPr defaultRowHeight="13.2" x14ac:dyDescent="0.25"/>
  <cols>
    <col min="1" max="1" width="18.6640625" bestFit="1" customWidth="1"/>
    <col min="2" max="2" width="31.44140625" style="98" customWidth="1"/>
    <col min="3" max="3" width="23.6640625" style="3" customWidth="1"/>
    <col min="4" max="4" width="16" customWidth="1"/>
    <col min="5" max="5" width="10.5546875" customWidth="1"/>
    <col min="6" max="6" width="11.109375" customWidth="1"/>
    <col min="7" max="7" width="10.33203125" customWidth="1"/>
    <col min="8" max="8" width="12.33203125" customWidth="1"/>
    <col min="9" max="9" width="15.33203125" customWidth="1"/>
    <col min="10" max="10" width="31.33203125" style="98" customWidth="1"/>
    <col min="11" max="11" width="23.88671875" style="98" customWidth="1"/>
  </cols>
  <sheetData>
    <row r="1" spans="1:11" ht="18" customHeight="1" thickBot="1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3.95" customHeight="1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0.399999999999999" customHeight="1" thickBot="1" x14ac:dyDescent="0.3">
      <c r="A3" s="113" t="s">
        <v>2</v>
      </c>
      <c r="B3" s="114" t="s">
        <v>3</v>
      </c>
      <c r="C3" s="113" t="s">
        <v>27</v>
      </c>
      <c r="D3" s="117" t="s">
        <v>205</v>
      </c>
      <c r="E3" s="117"/>
      <c r="F3" s="117"/>
      <c r="G3" s="117"/>
      <c r="H3" s="117"/>
      <c r="I3" s="117"/>
      <c r="J3" s="114" t="s">
        <v>28</v>
      </c>
      <c r="K3" s="114" t="s">
        <v>5</v>
      </c>
    </row>
    <row r="4" spans="1:11" ht="43.2" customHeight="1" thickBot="1" x14ac:dyDescent="0.3">
      <c r="A4" s="113"/>
      <c r="B4" s="115"/>
      <c r="C4" s="113"/>
      <c r="D4" s="117" t="s">
        <v>7</v>
      </c>
      <c r="E4" s="117"/>
      <c r="F4" s="117"/>
      <c r="G4" s="117"/>
      <c r="H4" s="117" t="s">
        <v>20</v>
      </c>
      <c r="I4" s="113" t="s">
        <v>21</v>
      </c>
      <c r="J4" s="115"/>
      <c r="K4" s="115"/>
    </row>
    <row r="5" spans="1:11" ht="43.2" customHeight="1" thickBot="1" x14ac:dyDescent="0.3">
      <c r="A5" s="113"/>
      <c r="B5" s="116"/>
      <c r="C5" s="113"/>
      <c r="D5" s="20" t="s">
        <v>182</v>
      </c>
      <c r="E5" s="21" t="s">
        <v>174</v>
      </c>
      <c r="F5" s="21" t="s">
        <v>175</v>
      </c>
      <c r="G5" s="21" t="s">
        <v>176</v>
      </c>
      <c r="H5" s="117"/>
      <c r="I5" s="113"/>
      <c r="J5" s="116"/>
      <c r="K5" s="116"/>
    </row>
    <row r="6" spans="1:11" ht="15.6" x14ac:dyDescent="0.25">
      <c r="A6" s="291"/>
      <c r="B6" s="293"/>
      <c r="C6" s="300"/>
      <c r="D6" s="292"/>
      <c r="E6" s="292"/>
      <c r="F6" s="292"/>
      <c r="G6" s="292"/>
      <c r="H6" s="292"/>
      <c r="I6" s="292"/>
      <c r="J6" s="293"/>
      <c r="K6" s="293"/>
    </row>
    <row r="7" spans="1:11" ht="15.6" x14ac:dyDescent="0.25">
      <c r="A7" s="295"/>
      <c r="B7" s="293"/>
      <c r="C7" s="301"/>
      <c r="D7" s="292"/>
      <c r="E7" s="292"/>
      <c r="F7" s="292"/>
      <c r="G7" s="292"/>
      <c r="H7" s="292"/>
      <c r="I7" s="292"/>
      <c r="J7" s="293"/>
      <c r="K7" s="297"/>
    </row>
    <row r="8" spans="1:11" ht="15.6" x14ac:dyDescent="0.25">
      <c r="A8" s="295"/>
      <c r="B8" s="293"/>
      <c r="C8" s="301"/>
      <c r="D8" s="292"/>
      <c r="E8" s="292"/>
      <c r="F8" s="292"/>
      <c r="G8" s="292"/>
      <c r="H8" s="292"/>
      <c r="I8" s="292"/>
      <c r="J8" s="293"/>
      <c r="K8" s="297"/>
    </row>
    <row r="9" spans="1:11" ht="15.6" x14ac:dyDescent="0.25">
      <c r="A9" s="295"/>
      <c r="B9" s="293"/>
      <c r="C9" s="301"/>
      <c r="D9" s="292"/>
      <c r="E9" s="292"/>
      <c r="F9" s="292"/>
      <c r="G9" s="292"/>
      <c r="H9" s="292"/>
      <c r="I9" s="292"/>
      <c r="J9" s="293"/>
      <c r="K9" s="297"/>
    </row>
    <row r="10" spans="1:11" ht="15.6" x14ac:dyDescent="0.25">
      <c r="A10" s="295"/>
      <c r="B10" s="297"/>
      <c r="C10" s="301"/>
      <c r="D10" s="292"/>
      <c r="E10" s="292"/>
      <c r="F10" s="292"/>
      <c r="G10" s="292"/>
      <c r="H10" s="292"/>
      <c r="I10" s="292"/>
      <c r="J10" s="297"/>
      <c r="K10" s="297"/>
    </row>
    <row r="11" spans="1:11" ht="15.6" x14ac:dyDescent="0.25">
      <c r="A11" s="295"/>
      <c r="B11" s="297"/>
      <c r="C11" s="301"/>
      <c r="D11" s="292"/>
      <c r="E11" s="292"/>
      <c r="F11" s="292"/>
      <c r="G11" s="292"/>
      <c r="H11" s="292"/>
      <c r="I11" s="292"/>
      <c r="J11" s="297"/>
      <c r="K11" s="297"/>
    </row>
    <row r="12" spans="1:11" ht="15.6" x14ac:dyDescent="0.25">
      <c r="A12" s="295"/>
      <c r="B12" s="297"/>
      <c r="C12" s="301"/>
      <c r="D12" s="292"/>
      <c r="E12" s="292"/>
      <c r="F12" s="292"/>
      <c r="G12" s="292"/>
      <c r="H12" s="292"/>
      <c r="I12" s="292"/>
      <c r="J12" s="297"/>
      <c r="K12" s="297"/>
    </row>
    <row r="13" spans="1:11" ht="15.6" x14ac:dyDescent="0.25">
      <c r="A13" s="306"/>
      <c r="B13" s="297"/>
      <c r="C13" s="301"/>
      <c r="D13" s="292"/>
      <c r="E13" s="292"/>
      <c r="F13" s="292"/>
      <c r="G13" s="292"/>
      <c r="H13" s="292"/>
      <c r="I13" s="292"/>
      <c r="J13" s="297"/>
      <c r="K13" s="297"/>
    </row>
    <row r="14" spans="1:11" ht="15.6" x14ac:dyDescent="0.25">
      <c r="A14" s="306"/>
      <c r="B14" s="297"/>
      <c r="C14" s="301"/>
      <c r="D14" s="292"/>
      <c r="E14" s="292"/>
      <c r="F14" s="292"/>
      <c r="G14" s="292"/>
      <c r="H14" s="292"/>
      <c r="I14" s="292"/>
      <c r="J14" s="297"/>
      <c r="K14" s="297"/>
    </row>
    <row r="15" spans="1:11" ht="15.6" x14ac:dyDescent="0.25">
      <c r="A15" s="306"/>
      <c r="B15" s="297"/>
      <c r="C15" s="301"/>
      <c r="D15" s="296"/>
      <c r="E15" s="296"/>
      <c r="F15" s="296"/>
      <c r="G15" s="296"/>
      <c r="H15" s="296"/>
      <c r="I15" s="296"/>
      <c r="J15" s="297"/>
      <c r="K15" s="297"/>
    </row>
    <row r="16" spans="1:11" ht="15.6" x14ac:dyDescent="0.25">
      <c r="A16" s="306"/>
      <c r="B16" s="297"/>
      <c r="C16" s="301"/>
      <c r="D16" s="296"/>
      <c r="E16" s="296"/>
      <c r="F16" s="296"/>
      <c r="G16" s="296"/>
      <c r="H16" s="296"/>
      <c r="I16" s="296"/>
      <c r="J16" s="297"/>
      <c r="K16" s="297"/>
    </row>
    <row r="17" spans="1:11" ht="15.6" x14ac:dyDescent="0.25">
      <c r="A17" s="306"/>
      <c r="B17" s="297"/>
      <c r="C17" s="301"/>
      <c r="D17" s="296"/>
      <c r="E17" s="296"/>
      <c r="F17" s="296"/>
      <c r="G17" s="296"/>
      <c r="H17" s="296"/>
      <c r="I17" s="296"/>
      <c r="J17" s="297"/>
      <c r="K17" s="297"/>
    </row>
    <row r="18" spans="1:11" ht="15.6" x14ac:dyDescent="0.25">
      <c r="A18" s="306"/>
      <c r="B18" s="297"/>
      <c r="C18" s="301"/>
      <c r="D18" s="296"/>
      <c r="E18" s="296"/>
      <c r="F18" s="296"/>
      <c r="G18" s="296"/>
      <c r="H18" s="296"/>
      <c r="I18" s="296"/>
      <c r="J18" s="297"/>
      <c r="K18" s="297"/>
    </row>
    <row r="19" spans="1:11" ht="15.6" x14ac:dyDescent="0.25">
      <c r="A19" s="306"/>
      <c r="B19" s="297"/>
      <c r="C19" s="301"/>
      <c r="D19" s="296"/>
      <c r="E19" s="296"/>
      <c r="F19" s="296"/>
      <c r="G19" s="296"/>
      <c r="H19" s="296"/>
      <c r="I19" s="296"/>
      <c r="J19" s="297"/>
      <c r="K19" s="297"/>
    </row>
    <row r="20" spans="1:11" ht="15.6" x14ac:dyDescent="0.25">
      <c r="A20" s="306"/>
      <c r="B20" s="297"/>
      <c r="C20" s="301"/>
      <c r="D20" s="296"/>
      <c r="E20" s="296"/>
      <c r="F20" s="296"/>
      <c r="G20" s="296"/>
      <c r="H20" s="296"/>
      <c r="I20" s="296"/>
      <c r="J20" s="297"/>
      <c r="K20" s="297"/>
    </row>
    <row r="21" spans="1:11" ht="15.6" x14ac:dyDescent="0.25">
      <c r="A21" s="306"/>
      <c r="B21" s="297"/>
      <c r="C21" s="301"/>
      <c r="D21" s="296"/>
      <c r="E21" s="296"/>
      <c r="F21" s="296"/>
      <c r="G21" s="296"/>
      <c r="H21" s="296"/>
      <c r="I21" s="296"/>
      <c r="J21" s="297"/>
      <c r="K21" s="297"/>
    </row>
    <row r="22" spans="1:11" ht="15.6" x14ac:dyDescent="0.25">
      <c r="A22" s="306"/>
      <c r="B22" s="297"/>
      <c r="C22" s="301"/>
      <c r="D22" s="296"/>
      <c r="E22" s="296"/>
      <c r="F22" s="296"/>
      <c r="G22" s="296"/>
      <c r="H22" s="296"/>
      <c r="I22" s="296"/>
      <c r="J22" s="297"/>
      <c r="K22" s="297"/>
    </row>
    <row r="23" spans="1:11" ht="15.6" x14ac:dyDescent="0.25">
      <c r="A23" s="306"/>
      <c r="B23" s="297"/>
      <c r="C23" s="301"/>
      <c r="D23" s="296"/>
      <c r="E23" s="296"/>
      <c r="F23" s="296"/>
      <c r="G23" s="296"/>
      <c r="H23" s="296"/>
      <c r="I23" s="296"/>
      <c r="J23" s="297"/>
      <c r="K23" s="297"/>
    </row>
    <row r="24" spans="1:11" ht="15.6" x14ac:dyDescent="0.25">
      <c r="A24" s="306"/>
      <c r="B24" s="297"/>
      <c r="C24" s="301"/>
      <c r="D24" s="296"/>
      <c r="E24" s="296"/>
      <c r="F24" s="296"/>
      <c r="G24" s="296"/>
      <c r="H24" s="296"/>
      <c r="I24" s="296"/>
      <c r="J24" s="297"/>
      <c r="K24" s="297"/>
    </row>
    <row r="25" spans="1:11" ht="15.6" x14ac:dyDescent="0.25">
      <c r="A25" s="306"/>
      <c r="B25" s="297"/>
      <c r="C25" s="301"/>
      <c r="D25" s="296"/>
      <c r="E25" s="296"/>
      <c r="F25" s="296"/>
      <c r="G25" s="296"/>
      <c r="H25" s="296"/>
      <c r="I25" s="296"/>
      <c r="J25" s="297"/>
      <c r="K25" s="297"/>
    </row>
    <row r="26" spans="1:11" ht="15.6" x14ac:dyDescent="0.25">
      <c r="A26" s="306"/>
      <c r="B26" s="297"/>
      <c r="C26" s="301"/>
      <c r="D26" s="296"/>
      <c r="E26" s="296"/>
      <c r="F26" s="296"/>
      <c r="G26" s="296"/>
      <c r="H26" s="296"/>
      <c r="I26" s="296"/>
      <c r="J26" s="297"/>
      <c r="K26" s="297"/>
    </row>
    <row r="27" spans="1:11" ht="15.6" x14ac:dyDescent="0.25">
      <c r="A27" s="306"/>
      <c r="B27" s="297"/>
      <c r="C27" s="301"/>
      <c r="D27" s="296"/>
      <c r="E27" s="296"/>
      <c r="F27" s="296"/>
      <c r="G27" s="296"/>
      <c r="H27" s="296"/>
      <c r="I27" s="296"/>
      <c r="J27" s="297"/>
      <c r="K27" s="297"/>
    </row>
    <row r="28" spans="1:11" ht="15.6" x14ac:dyDescent="0.25">
      <c r="A28" s="306"/>
      <c r="B28" s="297"/>
      <c r="C28" s="301"/>
      <c r="D28" s="296"/>
      <c r="E28" s="296"/>
      <c r="F28" s="296"/>
      <c r="G28" s="296"/>
      <c r="H28" s="296"/>
      <c r="I28" s="296"/>
      <c r="J28" s="297"/>
      <c r="K28" s="297"/>
    </row>
    <row r="29" spans="1:11" ht="15.6" x14ac:dyDescent="0.25">
      <c r="A29" s="306"/>
      <c r="B29" s="297"/>
      <c r="C29" s="301"/>
      <c r="D29" s="296"/>
      <c r="E29" s="296"/>
      <c r="F29" s="296"/>
      <c r="G29" s="296"/>
      <c r="H29" s="296"/>
      <c r="I29" s="296"/>
      <c r="J29" s="297"/>
      <c r="K29" s="297"/>
    </row>
    <row r="30" spans="1:11" ht="15.6" x14ac:dyDescent="0.25">
      <c r="A30" s="306"/>
      <c r="B30" s="297"/>
      <c r="C30" s="301"/>
      <c r="D30" s="296"/>
      <c r="E30" s="296"/>
      <c r="F30" s="296"/>
      <c r="G30" s="296"/>
      <c r="H30" s="296"/>
      <c r="I30" s="296"/>
      <c r="J30" s="297"/>
      <c r="K30" s="297"/>
    </row>
    <row r="31" spans="1:11" ht="15.6" x14ac:dyDescent="0.25">
      <c r="A31" s="306"/>
      <c r="B31" s="297"/>
      <c r="C31" s="301"/>
      <c r="D31" s="296"/>
      <c r="E31" s="296"/>
      <c r="F31" s="296"/>
      <c r="G31" s="296"/>
      <c r="H31" s="296"/>
      <c r="I31" s="296"/>
      <c r="J31" s="297"/>
      <c r="K31" s="297"/>
    </row>
    <row r="32" spans="1:11" ht="15.6" x14ac:dyDescent="0.25">
      <c r="A32" s="306"/>
      <c r="B32" s="297"/>
      <c r="C32" s="301"/>
      <c r="D32" s="296"/>
      <c r="E32" s="296"/>
      <c r="F32" s="296"/>
      <c r="G32" s="296"/>
      <c r="H32" s="296"/>
      <c r="I32" s="296"/>
      <c r="J32" s="297"/>
      <c r="K32" s="297"/>
    </row>
    <row r="33" spans="1:11" ht="15.6" x14ac:dyDescent="0.25">
      <c r="A33" s="306"/>
      <c r="B33" s="297"/>
      <c r="C33" s="301"/>
      <c r="D33" s="296"/>
      <c r="E33" s="296"/>
      <c r="F33" s="296"/>
      <c r="G33" s="296"/>
      <c r="H33" s="296"/>
      <c r="I33" s="296"/>
      <c r="J33" s="297"/>
      <c r="K33" s="297"/>
    </row>
    <row r="34" spans="1:11" ht="15.6" x14ac:dyDescent="0.25">
      <c r="A34" s="306"/>
      <c r="B34" s="297"/>
      <c r="C34" s="301"/>
      <c r="D34" s="296"/>
      <c r="E34" s="296"/>
      <c r="F34" s="296"/>
      <c r="G34" s="296"/>
      <c r="H34" s="296"/>
      <c r="I34" s="296"/>
      <c r="J34" s="297"/>
      <c r="K34" s="297"/>
    </row>
    <row r="35" spans="1:11" ht="15.6" x14ac:dyDescent="0.25">
      <c r="A35" s="306"/>
      <c r="B35" s="297"/>
      <c r="C35" s="301"/>
      <c r="D35" s="296"/>
      <c r="E35" s="296"/>
      <c r="F35" s="296"/>
      <c r="G35" s="296"/>
      <c r="H35" s="296"/>
      <c r="I35" s="296"/>
      <c r="J35" s="297"/>
      <c r="K35" s="297"/>
    </row>
    <row r="36" spans="1:11" ht="15.6" x14ac:dyDescent="0.25">
      <c r="A36" s="306"/>
      <c r="B36" s="297"/>
      <c r="C36" s="301"/>
      <c r="D36" s="296"/>
      <c r="E36" s="296"/>
      <c r="F36" s="296"/>
      <c r="G36" s="296"/>
      <c r="H36" s="296"/>
      <c r="I36" s="296"/>
      <c r="J36" s="297"/>
      <c r="K36" s="297"/>
    </row>
    <row r="37" spans="1:11" ht="15.6" x14ac:dyDescent="0.25">
      <c r="A37" s="306"/>
      <c r="B37" s="297"/>
      <c r="C37" s="301"/>
      <c r="D37" s="296"/>
      <c r="E37" s="296"/>
      <c r="F37" s="296"/>
      <c r="G37" s="296"/>
      <c r="H37" s="296"/>
      <c r="I37" s="296"/>
      <c r="J37" s="297"/>
      <c r="K37" s="297"/>
    </row>
    <row r="38" spans="1:11" ht="15.6" x14ac:dyDescent="0.25">
      <c r="A38" s="306"/>
      <c r="B38" s="297"/>
      <c r="C38" s="301"/>
      <c r="D38" s="296"/>
      <c r="E38" s="296"/>
      <c r="F38" s="296"/>
      <c r="G38" s="296"/>
      <c r="H38" s="296"/>
      <c r="I38" s="296"/>
      <c r="J38" s="297"/>
      <c r="K38" s="297"/>
    </row>
    <row r="39" spans="1:11" ht="15.6" x14ac:dyDescent="0.25">
      <c r="A39" s="306"/>
      <c r="B39" s="297"/>
      <c r="C39" s="301"/>
      <c r="D39" s="296"/>
      <c r="E39" s="296"/>
      <c r="F39" s="296"/>
      <c r="G39" s="296"/>
      <c r="H39" s="296"/>
      <c r="I39" s="296"/>
      <c r="J39" s="297"/>
      <c r="K39" s="297"/>
    </row>
    <row r="40" spans="1:11" ht="15.6" x14ac:dyDescent="0.25">
      <c r="A40" s="306"/>
      <c r="B40" s="297"/>
      <c r="C40" s="301"/>
      <c r="D40" s="296"/>
      <c r="E40" s="296"/>
      <c r="F40" s="296"/>
      <c r="G40" s="296"/>
      <c r="H40" s="296"/>
      <c r="I40" s="296"/>
      <c r="J40" s="297"/>
      <c r="K40" s="297"/>
    </row>
    <row r="41" spans="1:11" ht="15.6" x14ac:dyDescent="0.25">
      <c r="A41" s="306"/>
      <c r="B41" s="297"/>
      <c r="C41" s="301"/>
      <c r="D41" s="296"/>
      <c r="E41" s="296"/>
      <c r="F41" s="296"/>
      <c r="G41" s="296"/>
      <c r="H41" s="296"/>
      <c r="I41" s="296"/>
      <c r="J41" s="297"/>
      <c r="K41" s="297"/>
    </row>
    <row r="42" spans="1:11" ht="15.6" x14ac:dyDescent="0.25">
      <c r="A42" s="306"/>
      <c r="B42" s="297"/>
      <c r="C42" s="301"/>
      <c r="D42" s="296"/>
      <c r="E42" s="296"/>
      <c r="F42" s="296"/>
      <c r="G42" s="296"/>
      <c r="H42" s="296"/>
      <c r="I42" s="296"/>
      <c r="J42" s="297"/>
      <c r="K42" s="297"/>
    </row>
    <row r="43" spans="1:11" ht="15.6" x14ac:dyDescent="0.25">
      <c r="A43" s="306"/>
      <c r="B43" s="297"/>
      <c r="C43" s="301"/>
      <c r="D43" s="296"/>
      <c r="E43" s="296"/>
      <c r="F43" s="296"/>
      <c r="G43" s="296"/>
      <c r="H43" s="296"/>
      <c r="I43" s="296"/>
      <c r="J43" s="297"/>
      <c r="K43" s="297"/>
    </row>
    <row r="44" spans="1:11" ht="15.6" x14ac:dyDescent="0.25">
      <c r="A44" s="306"/>
      <c r="B44" s="297"/>
      <c r="C44" s="301"/>
      <c r="D44" s="296"/>
      <c r="E44" s="296"/>
      <c r="F44" s="296"/>
      <c r="G44" s="296"/>
      <c r="H44" s="296"/>
      <c r="I44" s="296"/>
      <c r="J44" s="297"/>
      <c r="K44" s="297"/>
    </row>
    <row r="45" spans="1:11" ht="15.6" x14ac:dyDescent="0.25">
      <c r="A45" s="306"/>
      <c r="B45" s="297"/>
      <c r="C45" s="301"/>
      <c r="D45" s="296"/>
      <c r="E45" s="296"/>
      <c r="F45" s="296"/>
      <c r="G45" s="296"/>
      <c r="H45" s="296"/>
      <c r="I45" s="296"/>
      <c r="J45" s="297"/>
      <c r="K45" s="297"/>
    </row>
    <row r="46" spans="1:11" ht="15.6" x14ac:dyDescent="0.25">
      <c r="A46" s="306"/>
      <c r="B46" s="297"/>
      <c r="C46" s="301"/>
      <c r="D46" s="296"/>
      <c r="E46" s="296"/>
      <c r="F46" s="296"/>
      <c r="G46" s="296"/>
      <c r="H46" s="296"/>
      <c r="I46" s="296"/>
      <c r="J46" s="297"/>
      <c r="K46" s="297"/>
    </row>
    <row r="47" spans="1:11" ht="15.6" x14ac:dyDescent="0.25">
      <c r="A47" s="306"/>
      <c r="B47" s="297"/>
      <c r="C47" s="301"/>
      <c r="D47" s="296"/>
      <c r="E47" s="296"/>
      <c r="F47" s="296"/>
      <c r="G47" s="296"/>
      <c r="H47" s="296"/>
      <c r="I47" s="296"/>
      <c r="J47" s="297"/>
      <c r="K47" s="297"/>
    </row>
    <row r="48" spans="1:11" ht="15.6" x14ac:dyDescent="0.25">
      <c r="A48" s="306"/>
      <c r="B48" s="297"/>
      <c r="C48" s="301"/>
      <c r="D48" s="296"/>
      <c r="E48" s="296"/>
      <c r="F48" s="296"/>
      <c r="G48" s="296"/>
      <c r="H48" s="296"/>
      <c r="I48" s="296"/>
      <c r="J48" s="297"/>
      <c r="K48" s="297"/>
    </row>
    <row r="49" spans="1:11" ht="15.6" x14ac:dyDescent="0.25">
      <c r="A49" s="306"/>
      <c r="B49" s="297"/>
      <c r="C49" s="301"/>
      <c r="D49" s="296"/>
      <c r="E49" s="296"/>
      <c r="F49" s="296"/>
      <c r="G49" s="296"/>
      <c r="H49" s="296"/>
      <c r="I49" s="296"/>
      <c r="J49" s="297"/>
      <c r="K49" s="297"/>
    </row>
    <row r="50" spans="1:11" ht="15.6" x14ac:dyDescent="0.25">
      <c r="A50" s="306"/>
      <c r="B50" s="297"/>
      <c r="C50" s="301"/>
      <c r="D50" s="296"/>
      <c r="E50" s="296"/>
      <c r="F50" s="296"/>
      <c r="G50" s="296"/>
      <c r="H50" s="296"/>
      <c r="I50" s="296"/>
      <c r="J50" s="297"/>
      <c r="K50" s="297"/>
    </row>
    <row r="51" spans="1:11" ht="15.6" x14ac:dyDescent="0.25">
      <c r="A51" s="306"/>
      <c r="B51" s="297"/>
      <c r="C51" s="301"/>
      <c r="D51" s="296"/>
      <c r="E51" s="296"/>
      <c r="F51" s="296"/>
      <c r="G51" s="296"/>
      <c r="H51" s="296"/>
      <c r="I51" s="296"/>
      <c r="J51" s="297"/>
      <c r="K51" s="297"/>
    </row>
    <row r="52" spans="1:11" ht="15.6" x14ac:dyDescent="0.25">
      <c r="A52" s="306"/>
      <c r="B52" s="297"/>
      <c r="C52" s="301"/>
      <c r="D52" s="296"/>
      <c r="E52" s="296"/>
      <c r="F52" s="296"/>
      <c r="G52" s="296"/>
      <c r="H52" s="296"/>
      <c r="I52" s="296"/>
      <c r="J52" s="297"/>
      <c r="K52" s="297"/>
    </row>
    <row r="53" spans="1:11" ht="15.6" x14ac:dyDescent="0.25">
      <c r="A53" s="306"/>
      <c r="B53" s="297"/>
      <c r="C53" s="301"/>
      <c r="D53" s="296"/>
      <c r="E53" s="296"/>
      <c r="F53" s="296"/>
      <c r="G53" s="296"/>
      <c r="H53" s="296"/>
      <c r="I53" s="296"/>
      <c r="J53" s="297"/>
      <c r="K53" s="297"/>
    </row>
    <row r="54" spans="1:11" ht="15.6" x14ac:dyDescent="0.25">
      <c r="A54" s="306"/>
      <c r="B54" s="297"/>
      <c r="C54" s="301"/>
      <c r="D54" s="296"/>
      <c r="E54" s="296"/>
      <c r="F54" s="296"/>
      <c r="G54" s="296"/>
      <c r="H54" s="296"/>
      <c r="I54" s="296"/>
      <c r="J54" s="297"/>
      <c r="K54" s="297"/>
    </row>
    <row r="55" spans="1:11" ht="15.6" x14ac:dyDescent="0.25">
      <c r="A55" s="306"/>
      <c r="B55" s="297"/>
      <c r="C55" s="301"/>
      <c r="D55" s="296"/>
      <c r="E55" s="296"/>
      <c r="F55" s="296"/>
      <c r="G55" s="296"/>
      <c r="H55" s="296"/>
      <c r="I55" s="296"/>
      <c r="J55" s="297"/>
      <c r="K55" s="297"/>
    </row>
    <row r="56" spans="1:11" ht="15.6" x14ac:dyDescent="0.25">
      <c r="A56" s="306"/>
      <c r="B56" s="297"/>
      <c r="C56" s="301"/>
      <c r="D56" s="296"/>
      <c r="E56" s="296"/>
      <c r="F56" s="296"/>
      <c r="G56" s="296"/>
      <c r="H56" s="296"/>
      <c r="I56" s="296"/>
      <c r="J56" s="297"/>
      <c r="K56" s="297"/>
    </row>
    <row r="57" spans="1:11" ht="15.6" x14ac:dyDescent="0.25">
      <c r="A57" s="306"/>
      <c r="B57" s="297"/>
      <c r="C57" s="301"/>
      <c r="D57" s="296"/>
      <c r="E57" s="296"/>
      <c r="F57" s="296"/>
      <c r="G57" s="296"/>
      <c r="H57" s="296"/>
      <c r="I57" s="296"/>
      <c r="J57" s="297"/>
      <c r="K57" s="297"/>
    </row>
    <row r="58" spans="1:11" ht="15.6" x14ac:dyDescent="0.25">
      <c r="A58" s="306"/>
      <c r="B58" s="297"/>
      <c r="C58" s="301"/>
      <c r="D58" s="296"/>
      <c r="E58" s="296"/>
      <c r="F58" s="296"/>
      <c r="G58" s="296"/>
      <c r="H58" s="296"/>
      <c r="I58" s="296"/>
      <c r="J58" s="297"/>
      <c r="K58" s="297"/>
    </row>
    <row r="59" spans="1:11" ht="15.6" x14ac:dyDescent="0.25">
      <c r="A59" s="306"/>
      <c r="B59" s="297"/>
      <c r="C59" s="301"/>
      <c r="D59" s="296"/>
      <c r="E59" s="296"/>
      <c r="F59" s="296"/>
      <c r="G59" s="296"/>
      <c r="H59" s="296"/>
      <c r="I59" s="296"/>
      <c r="J59" s="297"/>
      <c r="K59" s="297"/>
    </row>
    <row r="60" spans="1:11" ht="15.6" x14ac:dyDescent="0.25">
      <c r="A60" s="306"/>
      <c r="B60" s="297"/>
      <c r="C60" s="301"/>
      <c r="D60" s="296"/>
      <c r="E60" s="296"/>
      <c r="F60" s="296"/>
      <c r="G60" s="296"/>
      <c r="H60" s="296"/>
      <c r="I60" s="296"/>
      <c r="J60" s="297"/>
      <c r="K60" s="297"/>
    </row>
    <row r="61" spans="1:11" ht="15.6" x14ac:dyDescent="0.25">
      <c r="A61" s="306"/>
      <c r="B61" s="297"/>
      <c r="C61" s="301"/>
      <c r="D61" s="296"/>
      <c r="E61" s="296"/>
      <c r="F61" s="296"/>
      <c r="G61" s="296"/>
      <c r="H61" s="296"/>
      <c r="I61" s="296"/>
      <c r="J61" s="297"/>
      <c r="K61" s="297"/>
    </row>
    <row r="62" spans="1:11" ht="15.6" x14ac:dyDescent="0.25">
      <c r="A62" s="306"/>
      <c r="B62" s="297"/>
      <c r="C62" s="301"/>
      <c r="D62" s="296"/>
      <c r="E62" s="296"/>
      <c r="F62" s="296"/>
      <c r="G62" s="296"/>
      <c r="H62" s="296"/>
      <c r="I62" s="296"/>
      <c r="J62" s="297"/>
      <c r="K62" s="297"/>
    </row>
    <row r="63" spans="1:11" ht="15.6" x14ac:dyDescent="0.25">
      <c r="A63" s="306"/>
      <c r="B63" s="297"/>
      <c r="C63" s="301"/>
      <c r="D63" s="296"/>
      <c r="E63" s="296"/>
      <c r="F63" s="296"/>
      <c r="G63" s="296"/>
      <c r="H63" s="296"/>
      <c r="I63" s="296"/>
      <c r="J63" s="297"/>
      <c r="K63" s="297"/>
    </row>
    <row r="64" spans="1:11" ht="15.6" x14ac:dyDescent="0.25">
      <c r="A64" s="306"/>
      <c r="B64" s="297"/>
      <c r="C64" s="301"/>
      <c r="D64" s="296"/>
      <c r="E64" s="296"/>
      <c r="F64" s="296"/>
      <c r="G64" s="296"/>
      <c r="H64" s="296"/>
      <c r="I64" s="296"/>
      <c r="J64" s="297"/>
      <c r="K64" s="297"/>
    </row>
    <row r="65" spans="1:11" ht="15.6" x14ac:dyDescent="0.25">
      <c r="A65" s="306"/>
      <c r="B65" s="297"/>
      <c r="C65" s="301"/>
      <c r="D65" s="296"/>
      <c r="E65" s="296"/>
      <c r="F65" s="296"/>
      <c r="G65" s="296"/>
      <c r="H65" s="296"/>
      <c r="I65" s="296"/>
      <c r="J65" s="297"/>
      <c r="K65" s="297"/>
    </row>
    <row r="66" spans="1:11" ht="15.6" x14ac:dyDescent="0.25">
      <c r="A66" s="306"/>
      <c r="B66" s="297"/>
      <c r="C66" s="301"/>
      <c r="D66" s="296"/>
      <c r="E66" s="296"/>
      <c r="F66" s="296"/>
      <c r="G66" s="296"/>
      <c r="H66" s="296"/>
      <c r="I66" s="296"/>
      <c r="J66" s="297"/>
      <c r="K66" s="297"/>
    </row>
    <row r="67" spans="1:11" ht="15.6" x14ac:dyDescent="0.25">
      <c r="A67" s="306"/>
      <c r="B67" s="297"/>
      <c r="C67" s="301"/>
      <c r="D67" s="296"/>
      <c r="E67" s="296"/>
      <c r="F67" s="296"/>
      <c r="G67" s="296"/>
      <c r="H67" s="296"/>
      <c r="I67" s="296"/>
      <c r="J67" s="297"/>
      <c r="K67" s="297"/>
    </row>
    <row r="68" spans="1:11" ht="15.6" x14ac:dyDescent="0.25">
      <c r="A68" s="306"/>
      <c r="B68" s="297"/>
      <c r="C68" s="301"/>
      <c r="D68" s="296"/>
      <c r="E68" s="296"/>
      <c r="F68" s="296"/>
      <c r="G68" s="296"/>
      <c r="H68" s="296"/>
      <c r="I68" s="296"/>
      <c r="J68" s="297"/>
      <c r="K68" s="297"/>
    </row>
    <row r="69" spans="1:11" ht="15.6" x14ac:dyDescent="0.25">
      <c r="A69" s="306"/>
      <c r="B69" s="297"/>
      <c r="C69" s="301"/>
      <c r="D69" s="296"/>
      <c r="E69" s="296"/>
      <c r="F69" s="296"/>
      <c r="G69" s="296"/>
      <c r="H69" s="296"/>
      <c r="I69" s="296"/>
      <c r="J69" s="297"/>
      <c r="K69" s="297"/>
    </row>
    <row r="70" spans="1:11" ht="15.6" x14ac:dyDescent="0.25">
      <c r="A70" s="306"/>
      <c r="B70" s="297"/>
      <c r="C70" s="301"/>
      <c r="D70" s="296"/>
      <c r="E70" s="296"/>
      <c r="F70" s="296"/>
      <c r="G70" s="296"/>
      <c r="H70" s="296"/>
      <c r="I70" s="296"/>
      <c r="J70" s="297"/>
      <c r="K70" s="297"/>
    </row>
    <row r="71" spans="1:11" ht="15.6" x14ac:dyDescent="0.25">
      <c r="A71" s="306"/>
      <c r="B71" s="297"/>
      <c r="C71" s="301"/>
      <c r="D71" s="296"/>
      <c r="E71" s="296"/>
      <c r="F71" s="296"/>
      <c r="G71" s="296"/>
      <c r="H71" s="296"/>
      <c r="I71" s="296"/>
      <c r="J71" s="297"/>
      <c r="K71" s="297"/>
    </row>
    <row r="72" spans="1:11" ht="15.6" x14ac:dyDescent="0.25">
      <c r="A72" s="306"/>
      <c r="B72" s="297"/>
      <c r="C72" s="301"/>
      <c r="D72" s="296"/>
      <c r="E72" s="296"/>
      <c r="F72" s="296"/>
      <c r="G72" s="296"/>
      <c r="H72" s="296"/>
      <c r="I72" s="296"/>
      <c r="J72" s="297"/>
      <c r="K72" s="297"/>
    </row>
    <row r="73" spans="1:11" ht="15.6" x14ac:dyDescent="0.25">
      <c r="A73" s="306"/>
      <c r="B73" s="297"/>
      <c r="C73" s="301"/>
      <c r="D73" s="296"/>
      <c r="E73" s="296"/>
      <c r="F73" s="296"/>
      <c r="G73" s="296"/>
      <c r="H73" s="296"/>
      <c r="I73" s="296"/>
      <c r="J73" s="297"/>
      <c r="K73" s="297"/>
    </row>
    <row r="74" spans="1:11" ht="15.6" x14ac:dyDescent="0.25">
      <c r="A74" s="306"/>
      <c r="B74" s="297"/>
      <c r="C74" s="301"/>
      <c r="D74" s="296"/>
      <c r="E74" s="296"/>
      <c r="F74" s="296"/>
      <c r="G74" s="296"/>
      <c r="H74" s="296"/>
      <c r="I74" s="296"/>
      <c r="J74" s="297"/>
      <c r="K74" s="297"/>
    </row>
    <row r="75" spans="1:11" ht="15.6" x14ac:dyDescent="0.25">
      <c r="A75" s="306"/>
      <c r="B75" s="297"/>
      <c r="C75" s="301"/>
      <c r="D75" s="296"/>
      <c r="E75" s="296"/>
      <c r="F75" s="296"/>
      <c r="G75" s="296"/>
      <c r="H75" s="296"/>
      <c r="I75" s="296"/>
      <c r="J75" s="297"/>
      <c r="K75" s="297"/>
    </row>
    <row r="76" spans="1:11" ht="15.6" x14ac:dyDescent="0.25">
      <c r="A76" s="306"/>
      <c r="B76" s="297"/>
      <c r="C76" s="301"/>
      <c r="D76" s="296"/>
      <c r="E76" s="296"/>
      <c r="F76" s="296"/>
      <c r="G76" s="296"/>
      <c r="H76" s="296"/>
      <c r="I76" s="296"/>
      <c r="J76" s="297"/>
      <c r="K76" s="297"/>
    </row>
    <row r="77" spans="1:11" ht="15.6" x14ac:dyDescent="0.25">
      <c r="A77" s="306"/>
      <c r="B77" s="297"/>
      <c r="C77" s="301"/>
      <c r="D77" s="296"/>
      <c r="E77" s="296"/>
      <c r="F77" s="296"/>
      <c r="G77" s="296"/>
      <c r="H77" s="296"/>
      <c r="I77" s="296"/>
      <c r="J77" s="297"/>
      <c r="K77" s="297"/>
    </row>
    <row r="78" spans="1:11" ht="15.6" x14ac:dyDescent="0.25">
      <c r="A78" s="306"/>
      <c r="B78" s="297"/>
      <c r="C78" s="301"/>
      <c r="D78" s="296"/>
      <c r="E78" s="296"/>
      <c r="F78" s="296"/>
      <c r="G78" s="296"/>
      <c r="H78" s="296"/>
      <c r="I78" s="296"/>
      <c r="J78" s="297"/>
      <c r="K78" s="297"/>
    </row>
    <row r="79" spans="1:11" ht="15.6" x14ac:dyDescent="0.25">
      <c r="A79" s="306"/>
      <c r="B79" s="297"/>
      <c r="C79" s="301"/>
      <c r="D79" s="296"/>
      <c r="E79" s="296"/>
      <c r="F79" s="296"/>
      <c r="G79" s="296"/>
      <c r="H79" s="296"/>
      <c r="I79" s="296"/>
      <c r="J79" s="297"/>
      <c r="K79" s="297"/>
    </row>
    <row r="80" spans="1:11" ht="15.6" x14ac:dyDescent="0.25">
      <c r="A80" s="306"/>
      <c r="B80" s="297"/>
      <c r="C80" s="301"/>
      <c r="D80" s="296"/>
      <c r="E80" s="296"/>
      <c r="F80" s="296"/>
      <c r="G80" s="296"/>
      <c r="H80" s="296"/>
      <c r="I80" s="296"/>
      <c r="J80" s="297"/>
      <c r="K80" s="297"/>
    </row>
    <row r="81" spans="1:11" ht="15.6" x14ac:dyDescent="0.25">
      <c r="A81" s="306"/>
      <c r="B81" s="297"/>
      <c r="C81" s="301"/>
      <c r="D81" s="296"/>
      <c r="E81" s="296"/>
      <c r="F81" s="296"/>
      <c r="G81" s="296"/>
      <c r="H81" s="296"/>
      <c r="I81" s="296"/>
      <c r="J81" s="297"/>
      <c r="K81" s="297"/>
    </row>
    <row r="82" spans="1:11" ht="15.6" x14ac:dyDescent="0.25">
      <c r="A82" s="306"/>
      <c r="B82" s="297"/>
      <c r="C82" s="301"/>
      <c r="D82" s="296"/>
      <c r="E82" s="296"/>
      <c r="F82" s="296"/>
      <c r="G82" s="296"/>
      <c r="H82" s="296"/>
      <c r="I82" s="296"/>
      <c r="J82" s="297"/>
      <c r="K82" s="297"/>
    </row>
    <row r="83" spans="1:11" ht="15.6" x14ac:dyDescent="0.25">
      <c r="A83" s="306"/>
      <c r="B83" s="297"/>
      <c r="C83" s="301"/>
      <c r="D83" s="296"/>
      <c r="E83" s="296"/>
      <c r="F83" s="296"/>
      <c r="G83" s="296"/>
      <c r="H83" s="296"/>
      <c r="I83" s="296"/>
      <c r="J83" s="297"/>
      <c r="K83" s="297"/>
    </row>
    <row r="84" spans="1:11" ht="15.6" x14ac:dyDescent="0.25">
      <c r="A84" s="306"/>
      <c r="B84" s="297"/>
      <c r="C84" s="301"/>
      <c r="D84" s="296"/>
      <c r="E84" s="296"/>
      <c r="F84" s="296"/>
      <c r="G84" s="296"/>
      <c r="H84" s="296"/>
      <c r="I84" s="296"/>
      <c r="J84" s="297"/>
      <c r="K84" s="297"/>
    </row>
    <row r="85" spans="1:11" ht="15.6" x14ac:dyDescent="0.25">
      <c r="A85" s="306"/>
      <c r="B85" s="297"/>
      <c r="C85" s="301"/>
      <c r="D85" s="296"/>
      <c r="E85" s="296"/>
      <c r="F85" s="296"/>
      <c r="G85" s="296"/>
      <c r="H85" s="296"/>
      <c r="I85" s="296"/>
      <c r="J85" s="297"/>
      <c r="K85" s="297"/>
    </row>
    <row r="86" spans="1:11" ht="15.6" x14ac:dyDescent="0.25">
      <c r="A86" s="306"/>
      <c r="B86" s="297"/>
      <c r="C86" s="301"/>
      <c r="D86" s="296"/>
      <c r="E86" s="296"/>
      <c r="F86" s="296"/>
      <c r="G86" s="296"/>
      <c r="H86" s="296"/>
      <c r="I86" s="296"/>
      <c r="J86" s="297"/>
      <c r="K86" s="297"/>
    </row>
    <row r="87" spans="1:11" ht="15.6" x14ac:dyDescent="0.25">
      <c r="A87" s="306"/>
      <c r="B87" s="297"/>
      <c r="C87" s="301"/>
      <c r="D87" s="296"/>
      <c r="E87" s="296"/>
      <c r="F87" s="296"/>
      <c r="G87" s="296"/>
      <c r="H87" s="296"/>
      <c r="I87" s="296"/>
      <c r="J87" s="297"/>
      <c r="K87" s="297"/>
    </row>
    <row r="88" spans="1:11" ht="15.6" x14ac:dyDescent="0.25">
      <c r="A88" s="306"/>
      <c r="B88" s="297"/>
      <c r="C88" s="301"/>
      <c r="D88" s="296"/>
      <c r="E88" s="296"/>
      <c r="F88" s="296"/>
      <c r="G88" s="296"/>
      <c r="H88" s="296"/>
      <c r="I88" s="296"/>
      <c r="J88" s="297"/>
      <c r="K88" s="297"/>
    </row>
    <row r="89" spans="1:11" ht="15.6" x14ac:dyDescent="0.25">
      <c r="A89" s="306"/>
      <c r="B89" s="297"/>
      <c r="C89" s="301"/>
      <c r="D89" s="296"/>
      <c r="E89" s="296"/>
      <c r="F89" s="296"/>
      <c r="G89" s="296"/>
      <c r="H89" s="296"/>
      <c r="I89" s="296"/>
      <c r="J89" s="297"/>
      <c r="K89" s="297"/>
    </row>
    <row r="90" spans="1:11" ht="15.6" x14ac:dyDescent="0.25">
      <c r="A90" s="306"/>
      <c r="B90" s="297"/>
      <c r="C90" s="301"/>
      <c r="D90" s="296"/>
      <c r="E90" s="296"/>
      <c r="F90" s="296"/>
      <c r="G90" s="296"/>
      <c r="H90" s="296"/>
      <c r="I90" s="296"/>
      <c r="J90" s="297"/>
      <c r="K90" s="297"/>
    </row>
    <row r="91" spans="1:11" ht="15.6" x14ac:dyDescent="0.25">
      <c r="A91" s="306"/>
      <c r="B91" s="297"/>
      <c r="C91" s="301"/>
      <c r="D91" s="296"/>
      <c r="E91" s="296"/>
      <c r="F91" s="296"/>
      <c r="G91" s="296"/>
      <c r="H91" s="296"/>
      <c r="I91" s="296"/>
      <c r="J91" s="297"/>
      <c r="K91" s="297"/>
    </row>
    <row r="92" spans="1:11" ht="15.6" x14ac:dyDescent="0.25">
      <c r="A92" s="306"/>
      <c r="B92" s="297"/>
      <c r="C92" s="301"/>
      <c r="D92" s="296"/>
      <c r="E92" s="296"/>
      <c r="F92" s="296"/>
      <c r="G92" s="296"/>
      <c r="H92" s="296"/>
      <c r="I92" s="296"/>
      <c r="J92" s="297"/>
      <c r="K92" s="297"/>
    </row>
    <row r="93" spans="1:11" ht="15.6" x14ac:dyDescent="0.25">
      <c r="A93" s="306"/>
      <c r="B93" s="297"/>
      <c r="C93" s="301"/>
      <c r="D93" s="296"/>
      <c r="E93" s="296"/>
      <c r="F93" s="296"/>
      <c r="G93" s="296"/>
      <c r="H93" s="296"/>
      <c r="I93" s="296"/>
      <c r="J93" s="297"/>
      <c r="K93" s="297"/>
    </row>
    <row r="94" spans="1:11" ht="15.6" x14ac:dyDescent="0.25">
      <c r="A94" s="306"/>
      <c r="B94" s="297"/>
      <c r="C94" s="301"/>
      <c r="D94" s="296"/>
      <c r="E94" s="296"/>
      <c r="F94" s="296"/>
      <c r="G94" s="296"/>
      <c r="H94" s="296"/>
      <c r="I94" s="296"/>
      <c r="J94" s="297"/>
      <c r="K94" s="297"/>
    </row>
    <row r="95" spans="1:11" ht="15.6" x14ac:dyDescent="0.25">
      <c r="A95" s="306"/>
      <c r="B95" s="297"/>
      <c r="C95" s="301"/>
      <c r="D95" s="296"/>
      <c r="E95" s="296"/>
      <c r="F95" s="296"/>
      <c r="G95" s="296"/>
      <c r="H95" s="296"/>
      <c r="I95" s="296"/>
      <c r="J95" s="297"/>
      <c r="K95" s="297"/>
    </row>
    <row r="96" spans="1:11" ht="15.6" x14ac:dyDescent="0.25">
      <c r="A96" s="306"/>
      <c r="B96" s="297"/>
      <c r="C96" s="301"/>
      <c r="D96" s="296"/>
      <c r="E96" s="296"/>
      <c r="F96" s="296"/>
      <c r="G96" s="296"/>
      <c r="H96" s="296"/>
      <c r="I96" s="296"/>
      <c r="J96" s="297"/>
      <c r="K96" s="297"/>
    </row>
    <row r="97" spans="1:11" ht="15.6" x14ac:dyDescent="0.25">
      <c r="A97" s="306"/>
      <c r="B97" s="297"/>
      <c r="C97" s="301"/>
      <c r="D97" s="296"/>
      <c r="E97" s="296"/>
      <c r="F97" s="296"/>
      <c r="G97" s="296"/>
      <c r="H97" s="296"/>
      <c r="I97" s="296"/>
      <c r="J97" s="297"/>
      <c r="K97" s="297"/>
    </row>
    <row r="98" spans="1:11" ht="15.6" x14ac:dyDescent="0.25">
      <c r="A98" s="306"/>
      <c r="B98" s="297"/>
      <c r="C98" s="301"/>
      <c r="D98" s="296"/>
      <c r="E98" s="296"/>
      <c r="F98" s="296"/>
      <c r="G98" s="296"/>
      <c r="H98" s="296"/>
      <c r="I98" s="296"/>
      <c r="J98" s="297"/>
      <c r="K98" s="297"/>
    </row>
    <row r="99" spans="1:11" ht="15.6" x14ac:dyDescent="0.25">
      <c r="A99" s="306"/>
      <c r="B99" s="297"/>
      <c r="C99" s="301"/>
      <c r="D99" s="296"/>
      <c r="E99" s="296"/>
      <c r="F99" s="296"/>
      <c r="G99" s="296"/>
      <c r="H99" s="296"/>
      <c r="I99" s="296"/>
      <c r="J99" s="297"/>
      <c r="K99" s="297"/>
    </row>
    <row r="100" spans="1:11" ht="15.6" x14ac:dyDescent="0.25">
      <c r="A100" s="306"/>
      <c r="B100" s="297"/>
      <c r="C100" s="301"/>
      <c r="D100" s="296"/>
      <c r="E100" s="296"/>
      <c r="F100" s="296"/>
      <c r="G100" s="296"/>
      <c r="H100" s="296"/>
      <c r="I100" s="296"/>
      <c r="J100" s="297"/>
      <c r="K100" s="297"/>
    </row>
    <row r="101" spans="1:11" ht="15.6" x14ac:dyDescent="0.25">
      <c r="A101" s="306"/>
      <c r="B101" s="297"/>
      <c r="C101" s="301"/>
      <c r="D101" s="296"/>
      <c r="E101" s="296"/>
      <c r="F101" s="296"/>
      <c r="G101" s="296"/>
      <c r="H101" s="296"/>
      <c r="I101" s="296"/>
      <c r="J101" s="297"/>
      <c r="K101" s="297"/>
    </row>
    <row r="102" spans="1:11" ht="15.6" x14ac:dyDescent="0.25">
      <c r="A102" s="306"/>
      <c r="B102" s="297"/>
      <c r="C102" s="301"/>
      <c r="D102" s="296"/>
      <c r="E102" s="296"/>
      <c r="F102" s="296"/>
      <c r="G102" s="296"/>
      <c r="H102" s="296"/>
      <c r="I102" s="296"/>
      <c r="J102" s="297"/>
      <c r="K102" s="297"/>
    </row>
    <row r="103" spans="1:11" ht="15.6" x14ac:dyDescent="0.25">
      <c r="A103" s="306"/>
      <c r="B103" s="297"/>
      <c r="C103" s="301"/>
      <c r="D103" s="296"/>
      <c r="E103" s="296"/>
      <c r="F103" s="296"/>
      <c r="G103" s="296"/>
      <c r="H103" s="296"/>
      <c r="I103" s="296"/>
      <c r="J103" s="297"/>
      <c r="K103" s="297"/>
    </row>
    <row r="104" spans="1:11" ht="15.6" x14ac:dyDescent="0.25">
      <c r="A104" s="306"/>
      <c r="B104" s="297"/>
      <c r="C104" s="301"/>
      <c r="D104" s="296"/>
      <c r="E104" s="296"/>
      <c r="F104" s="296"/>
      <c r="G104" s="296"/>
      <c r="H104" s="296"/>
      <c r="I104" s="296"/>
      <c r="J104" s="297"/>
      <c r="K104" s="297"/>
    </row>
    <row r="105" spans="1:11" ht="15.6" x14ac:dyDescent="0.25">
      <c r="A105" s="306"/>
      <c r="B105" s="297"/>
      <c r="C105" s="301"/>
      <c r="D105" s="296"/>
      <c r="E105" s="296"/>
      <c r="F105" s="296"/>
      <c r="G105" s="296"/>
      <c r="H105" s="296"/>
      <c r="I105" s="296"/>
      <c r="J105" s="297"/>
      <c r="K105" s="297"/>
    </row>
    <row r="106" spans="1:11" ht="15.6" x14ac:dyDescent="0.25">
      <c r="A106" s="306"/>
      <c r="B106" s="297"/>
      <c r="C106" s="301"/>
      <c r="D106" s="296"/>
      <c r="E106" s="296"/>
      <c r="F106" s="296"/>
      <c r="G106" s="296"/>
      <c r="H106" s="296"/>
      <c r="I106" s="296"/>
      <c r="J106" s="297"/>
      <c r="K106" s="297"/>
    </row>
    <row r="107" spans="1:11" ht="15.6" x14ac:dyDescent="0.25">
      <c r="A107" s="306"/>
      <c r="B107" s="297"/>
      <c r="C107" s="301"/>
      <c r="D107" s="296"/>
      <c r="E107" s="296"/>
      <c r="F107" s="296"/>
      <c r="G107" s="296"/>
      <c r="H107" s="296"/>
      <c r="I107" s="296"/>
      <c r="J107" s="297"/>
      <c r="K107" s="297"/>
    </row>
    <row r="108" spans="1:11" ht="15.6" x14ac:dyDescent="0.25">
      <c r="A108" s="306"/>
      <c r="B108" s="297"/>
      <c r="C108" s="301"/>
      <c r="D108" s="296"/>
      <c r="E108" s="296"/>
      <c r="F108" s="296"/>
      <c r="G108" s="296"/>
      <c r="H108" s="296"/>
      <c r="I108" s="296"/>
      <c r="J108" s="297"/>
      <c r="K108" s="297"/>
    </row>
    <row r="109" spans="1:11" ht="15.6" x14ac:dyDescent="0.25">
      <c r="A109" s="306"/>
      <c r="B109" s="297"/>
      <c r="C109" s="301"/>
      <c r="D109" s="296"/>
      <c r="E109" s="296"/>
      <c r="F109" s="296"/>
      <c r="G109" s="296"/>
      <c r="H109" s="296"/>
      <c r="I109" s="296"/>
      <c r="J109" s="297"/>
      <c r="K109" s="297"/>
    </row>
    <row r="110" spans="1:11" ht="15.6" x14ac:dyDescent="0.25">
      <c r="A110" s="306"/>
      <c r="B110" s="297"/>
      <c r="C110" s="301"/>
      <c r="D110" s="296"/>
      <c r="E110" s="296"/>
      <c r="F110" s="296"/>
      <c r="G110" s="296"/>
      <c r="H110" s="296"/>
      <c r="I110" s="296"/>
      <c r="J110" s="297"/>
      <c r="K110" s="297"/>
    </row>
    <row r="111" spans="1:11" ht="15.6" x14ac:dyDescent="0.25">
      <c r="A111" s="306"/>
      <c r="B111" s="297"/>
      <c r="C111" s="301"/>
      <c r="D111" s="296"/>
      <c r="E111" s="296"/>
      <c r="F111" s="296"/>
      <c r="G111" s="296"/>
      <c r="H111" s="296"/>
      <c r="I111" s="296"/>
      <c r="J111" s="297"/>
      <c r="K111" s="297"/>
    </row>
    <row r="112" spans="1:11" ht="15.6" x14ac:dyDescent="0.25">
      <c r="A112" s="306"/>
      <c r="B112" s="297"/>
      <c r="C112" s="301"/>
      <c r="D112" s="296"/>
      <c r="E112" s="296"/>
      <c r="F112" s="296"/>
      <c r="G112" s="296"/>
      <c r="H112" s="296"/>
      <c r="I112" s="296"/>
      <c r="J112" s="297"/>
      <c r="K112" s="297"/>
    </row>
    <row r="113" spans="1:11" ht="15.6" x14ac:dyDescent="0.25">
      <c r="A113" s="306"/>
      <c r="B113" s="297"/>
      <c r="C113" s="301"/>
      <c r="D113" s="296"/>
      <c r="E113" s="296"/>
      <c r="F113" s="296"/>
      <c r="G113" s="296"/>
      <c r="H113" s="296"/>
      <c r="I113" s="296"/>
      <c r="J113" s="297"/>
      <c r="K113" s="297"/>
    </row>
    <row r="114" spans="1:11" ht="15.6" x14ac:dyDescent="0.25">
      <c r="A114" s="306"/>
      <c r="B114" s="297"/>
      <c r="C114" s="301"/>
      <c r="D114" s="296"/>
      <c r="E114" s="296"/>
      <c r="F114" s="296"/>
      <c r="G114" s="296"/>
      <c r="H114" s="296"/>
      <c r="I114" s="296"/>
      <c r="J114" s="297"/>
      <c r="K114" s="297"/>
    </row>
    <row r="115" spans="1:11" ht="15.6" x14ac:dyDescent="0.25">
      <c r="A115" s="306"/>
      <c r="B115" s="297"/>
      <c r="C115" s="301"/>
      <c r="D115" s="296"/>
      <c r="E115" s="296"/>
      <c r="F115" s="296"/>
      <c r="G115" s="296"/>
      <c r="H115" s="296"/>
      <c r="I115" s="296"/>
      <c r="J115" s="297"/>
      <c r="K115" s="297"/>
    </row>
    <row r="116" spans="1:11" ht="15.6" x14ac:dyDescent="0.25">
      <c r="A116" s="306"/>
      <c r="B116" s="297"/>
      <c r="C116" s="301"/>
      <c r="D116" s="296"/>
      <c r="E116" s="296"/>
      <c r="F116" s="296"/>
      <c r="G116" s="296"/>
      <c r="H116" s="296"/>
      <c r="I116" s="296"/>
      <c r="J116" s="297"/>
      <c r="K116" s="297"/>
    </row>
    <row r="117" spans="1:11" ht="15.6" x14ac:dyDescent="0.25">
      <c r="A117" s="306"/>
      <c r="B117" s="297"/>
      <c r="C117" s="301"/>
      <c r="D117" s="296"/>
      <c r="E117" s="296"/>
      <c r="F117" s="296"/>
      <c r="G117" s="296"/>
      <c r="H117" s="296"/>
      <c r="I117" s="296"/>
      <c r="J117" s="297"/>
      <c r="K117" s="297"/>
    </row>
    <row r="118" spans="1:11" ht="15.6" x14ac:dyDescent="0.25">
      <c r="A118" s="306"/>
      <c r="B118" s="297"/>
      <c r="C118" s="301"/>
      <c r="D118" s="296"/>
      <c r="E118" s="296"/>
      <c r="F118" s="296"/>
      <c r="G118" s="296"/>
      <c r="H118" s="296"/>
      <c r="I118" s="296"/>
      <c r="J118" s="297"/>
      <c r="K118" s="297"/>
    </row>
    <row r="119" spans="1:11" ht="15.6" x14ac:dyDescent="0.25">
      <c r="A119" s="306"/>
      <c r="B119" s="297"/>
      <c r="C119" s="301"/>
      <c r="D119" s="296"/>
      <c r="E119" s="296"/>
      <c r="F119" s="296"/>
      <c r="G119" s="296"/>
      <c r="H119" s="296"/>
      <c r="I119" s="296"/>
      <c r="J119" s="297"/>
      <c r="K119" s="297"/>
    </row>
    <row r="120" spans="1:11" ht="15.6" x14ac:dyDescent="0.25">
      <c r="A120" s="306"/>
      <c r="B120" s="297"/>
      <c r="C120" s="301"/>
      <c r="D120" s="296"/>
      <c r="E120" s="296"/>
      <c r="F120" s="296"/>
      <c r="G120" s="296"/>
      <c r="H120" s="296"/>
      <c r="I120" s="296"/>
      <c r="J120" s="297"/>
      <c r="K120" s="297"/>
    </row>
    <row r="121" spans="1:11" ht="15.6" x14ac:dyDescent="0.25">
      <c r="A121" s="306"/>
      <c r="B121" s="297"/>
      <c r="C121" s="301"/>
      <c r="D121" s="296"/>
      <c r="E121" s="296"/>
      <c r="F121" s="296"/>
      <c r="G121" s="296"/>
      <c r="H121" s="296"/>
      <c r="I121" s="296"/>
      <c r="J121" s="297"/>
      <c r="K121" s="297"/>
    </row>
    <row r="122" spans="1:11" ht="15.6" x14ac:dyDescent="0.25">
      <c r="A122" s="306"/>
      <c r="B122" s="297"/>
      <c r="C122" s="301"/>
      <c r="D122" s="296"/>
      <c r="E122" s="296"/>
      <c r="F122" s="296"/>
      <c r="G122" s="296"/>
      <c r="H122" s="296"/>
      <c r="I122" s="296"/>
      <c r="J122" s="297"/>
      <c r="K122" s="297"/>
    </row>
    <row r="123" spans="1:11" ht="15.6" x14ac:dyDescent="0.25">
      <c r="A123" s="306"/>
      <c r="B123" s="297"/>
      <c r="C123" s="301"/>
      <c r="D123" s="296"/>
      <c r="E123" s="296"/>
      <c r="F123" s="296"/>
      <c r="G123" s="296"/>
      <c r="H123" s="296"/>
      <c r="I123" s="296"/>
      <c r="J123" s="297"/>
      <c r="K123" s="297"/>
    </row>
    <row r="124" spans="1:11" ht="15.6" x14ac:dyDescent="0.25">
      <c r="A124" s="306"/>
      <c r="B124" s="297"/>
      <c r="C124" s="301"/>
      <c r="D124" s="296"/>
      <c r="E124" s="296"/>
      <c r="F124" s="296"/>
      <c r="G124" s="296"/>
      <c r="H124" s="296"/>
      <c r="I124" s="296"/>
      <c r="J124" s="297"/>
      <c r="K124" s="297"/>
    </row>
    <row r="125" spans="1:11" ht="15.6" x14ac:dyDescent="0.25">
      <c r="A125" s="306"/>
      <c r="B125" s="297"/>
      <c r="C125" s="301"/>
      <c r="D125" s="296"/>
      <c r="E125" s="296"/>
      <c r="F125" s="296"/>
      <c r="G125" s="296"/>
      <c r="H125" s="296"/>
      <c r="I125" s="296"/>
      <c r="J125" s="297"/>
      <c r="K125" s="297"/>
    </row>
    <row r="126" spans="1:11" ht="15.6" x14ac:dyDescent="0.25">
      <c r="A126" s="306"/>
      <c r="B126" s="297"/>
      <c r="C126" s="301"/>
      <c r="D126" s="296"/>
      <c r="E126" s="296"/>
      <c r="F126" s="296"/>
      <c r="G126" s="296"/>
      <c r="H126" s="296"/>
      <c r="I126" s="296"/>
      <c r="J126" s="297"/>
      <c r="K126" s="297"/>
    </row>
    <row r="127" spans="1:11" ht="15.6" x14ac:dyDescent="0.25">
      <c r="A127" s="306"/>
      <c r="B127" s="297"/>
      <c r="C127" s="301"/>
      <c r="D127" s="296"/>
      <c r="E127" s="296"/>
      <c r="F127" s="296"/>
      <c r="G127" s="296"/>
      <c r="H127" s="296"/>
      <c r="I127" s="296"/>
      <c r="J127" s="297"/>
      <c r="K127" s="297"/>
    </row>
    <row r="128" spans="1:11" ht="15.6" x14ac:dyDescent="0.25">
      <c r="A128" s="306"/>
      <c r="B128" s="297"/>
      <c r="C128" s="301"/>
      <c r="D128" s="296"/>
      <c r="E128" s="296"/>
      <c r="F128" s="296"/>
      <c r="G128" s="296"/>
      <c r="H128" s="296"/>
      <c r="I128" s="296"/>
      <c r="J128" s="297"/>
      <c r="K128" s="297"/>
    </row>
    <row r="129" spans="1:11" ht="15.6" x14ac:dyDescent="0.25">
      <c r="A129" s="306"/>
      <c r="B129" s="297"/>
      <c r="C129" s="301"/>
      <c r="D129" s="296"/>
      <c r="E129" s="296"/>
      <c r="F129" s="296"/>
      <c r="G129" s="296"/>
      <c r="H129" s="296"/>
      <c r="I129" s="296"/>
      <c r="J129" s="297"/>
      <c r="K129" s="297"/>
    </row>
    <row r="130" spans="1:11" ht="15.6" x14ac:dyDescent="0.25">
      <c r="A130" s="306"/>
      <c r="B130" s="297"/>
      <c r="C130" s="301"/>
      <c r="D130" s="296"/>
      <c r="E130" s="296"/>
      <c r="F130" s="296"/>
      <c r="G130" s="296"/>
      <c r="H130" s="296"/>
      <c r="I130" s="296"/>
      <c r="J130" s="297"/>
      <c r="K130" s="297"/>
    </row>
    <row r="131" spans="1:11" ht="15.6" x14ac:dyDescent="0.25">
      <c r="A131" s="306"/>
      <c r="B131" s="297"/>
      <c r="C131" s="301"/>
      <c r="D131" s="296"/>
      <c r="E131" s="296"/>
      <c r="F131" s="296"/>
      <c r="G131" s="296"/>
      <c r="H131" s="296"/>
      <c r="I131" s="296"/>
      <c r="J131" s="297"/>
      <c r="K131" s="297"/>
    </row>
    <row r="132" spans="1:11" ht="15.6" x14ac:dyDescent="0.25">
      <c r="A132" s="306"/>
      <c r="B132" s="297"/>
      <c r="C132" s="301"/>
      <c r="D132" s="296"/>
      <c r="E132" s="296"/>
      <c r="F132" s="296"/>
      <c r="G132" s="296"/>
      <c r="H132" s="296"/>
      <c r="I132" s="296"/>
      <c r="J132" s="297"/>
      <c r="K132" s="297"/>
    </row>
    <row r="133" spans="1:11" ht="15.6" x14ac:dyDescent="0.25">
      <c r="A133" s="306"/>
      <c r="B133" s="297"/>
      <c r="C133" s="301"/>
      <c r="D133" s="296"/>
      <c r="E133" s="296"/>
      <c r="F133" s="296"/>
      <c r="G133" s="296"/>
      <c r="H133" s="296"/>
      <c r="I133" s="296"/>
      <c r="J133" s="297"/>
      <c r="K133" s="297"/>
    </row>
    <row r="134" spans="1:11" ht="15.6" x14ac:dyDescent="0.25">
      <c r="A134" s="306"/>
      <c r="B134" s="297"/>
      <c r="C134" s="301"/>
      <c r="D134" s="296"/>
      <c r="E134" s="296"/>
      <c r="F134" s="296"/>
      <c r="G134" s="296"/>
      <c r="H134" s="296"/>
      <c r="I134" s="296"/>
      <c r="J134" s="297"/>
      <c r="K134" s="297"/>
    </row>
    <row r="135" spans="1:11" ht="15.6" x14ac:dyDescent="0.25">
      <c r="A135" s="306"/>
      <c r="B135" s="297"/>
      <c r="C135" s="301"/>
      <c r="D135" s="296"/>
      <c r="E135" s="296"/>
      <c r="F135" s="296"/>
      <c r="G135" s="296"/>
      <c r="H135" s="296"/>
      <c r="I135" s="296"/>
      <c r="J135" s="297"/>
      <c r="K135" s="297"/>
    </row>
    <row r="136" spans="1:11" ht="15.6" x14ac:dyDescent="0.25">
      <c r="A136" s="306"/>
      <c r="B136" s="297"/>
      <c r="C136" s="301"/>
      <c r="D136" s="296"/>
      <c r="E136" s="296"/>
      <c r="F136" s="296"/>
      <c r="G136" s="296"/>
      <c r="H136" s="296"/>
      <c r="I136" s="296"/>
      <c r="J136" s="297"/>
      <c r="K136" s="297"/>
    </row>
    <row r="137" spans="1:11" ht="15.6" x14ac:dyDescent="0.25">
      <c r="A137" s="306"/>
      <c r="B137" s="297"/>
      <c r="C137" s="301"/>
      <c r="D137" s="296"/>
      <c r="E137" s="296"/>
      <c r="F137" s="296"/>
      <c r="G137" s="296"/>
      <c r="H137" s="296"/>
      <c r="I137" s="296"/>
      <c r="J137" s="297"/>
      <c r="K137" s="297"/>
    </row>
    <row r="138" spans="1:11" ht="15.6" x14ac:dyDescent="0.25">
      <c r="A138" s="306"/>
      <c r="B138" s="297"/>
      <c r="C138" s="301"/>
      <c r="D138" s="296"/>
      <c r="E138" s="296"/>
      <c r="F138" s="296"/>
      <c r="G138" s="296"/>
      <c r="H138" s="296"/>
      <c r="I138" s="296"/>
      <c r="J138" s="297"/>
      <c r="K138" s="297"/>
    </row>
    <row r="139" spans="1:11" ht="15.6" x14ac:dyDescent="0.25">
      <c r="A139" s="306"/>
      <c r="B139" s="297"/>
      <c r="C139" s="301"/>
      <c r="D139" s="296"/>
      <c r="E139" s="296"/>
      <c r="F139" s="296"/>
      <c r="G139" s="296"/>
      <c r="H139" s="296"/>
      <c r="I139" s="296"/>
      <c r="J139" s="297"/>
      <c r="K139" s="297"/>
    </row>
    <row r="140" spans="1:11" ht="15.6" x14ac:dyDescent="0.25">
      <c r="A140" s="306"/>
      <c r="B140" s="297"/>
      <c r="C140" s="301"/>
      <c r="D140" s="296"/>
      <c r="E140" s="296"/>
      <c r="F140" s="296"/>
      <c r="G140" s="296"/>
      <c r="H140" s="296"/>
      <c r="I140" s="296"/>
      <c r="J140" s="297"/>
      <c r="K140" s="297"/>
    </row>
    <row r="141" spans="1:11" ht="15.6" x14ac:dyDescent="0.25">
      <c r="A141" s="306"/>
      <c r="B141" s="297"/>
      <c r="C141" s="301"/>
      <c r="D141" s="296"/>
      <c r="E141" s="296"/>
      <c r="F141" s="296"/>
      <c r="G141" s="296"/>
      <c r="H141" s="296"/>
      <c r="I141" s="296"/>
      <c r="J141" s="297"/>
      <c r="K141" s="297"/>
    </row>
    <row r="142" spans="1:11" ht="15.6" x14ac:dyDescent="0.25">
      <c r="A142" s="306"/>
      <c r="B142" s="297"/>
      <c r="C142" s="301"/>
      <c r="D142" s="296"/>
      <c r="E142" s="296"/>
      <c r="F142" s="296"/>
      <c r="G142" s="296"/>
      <c r="H142" s="296"/>
      <c r="I142" s="296"/>
      <c r="J142" s="297"/>
      <c r="K142" s="297"/>
    </row>
    <row r="143" spans="1:11" ht="15.6" x14ac:dyDescent="0.25">
      <c r="A143" s="306"/>
      <c r="B143" s="297"/>
      <c r="C143" s="301"/>
      <c r="D143" s="296"/>
      <c r="E143" s="296"/>
      <c r="F143" s="296"/>
      <c r="G143" s="296"/>
      <c r="H143" s="296"/>
      <c r="I143" s="296"/>
      <c r="J143" s="297"/>
      <c r="K143" s="297"/>
    </row>
    <row r="144" spans="1:11" ht="15.6" x14ac:dyDescent="0.25">
      <c r="A144" s="306"/>
      <c r="B144" s="297"/>
      <c r="C144" s="301"/>
      <c r="D144" s="296"/>
      <c r="E144" s="296"/>
      <c r="F144" s="296"/>
      <c r="G144" s="296"/>
      <c r="H144" s="296"/>
      <c r="I144" s="296"/>
      <c r="J144" s="297"/>
      <c r="K144" s="297"/>
    </row>
    <row r="145" spans="1:11" ht="15.6" x14ac:dyDescent="0.25">
      <c r="A145" s="306"/>
      <c r="B145" s="297"/>
      <c r="C145" s="301"/>
      <c r="D145" s="296"/>
      <c r="E145" s="296"/>
      <c r="F145" s="296"/>
      <c r="G145" s="296"/>
      <c r="H145" s="296"/>
      <c r="I145" s="296"/>
      <c r="J145" s="297"/>
      <c r="K145" s="297"/>
    </row>
    <row r="146" spans="1:11" ht="15.6" x14ac:dyDescent="0.25">
      <c r="A146" s="306"/>
      <c r="B146" s="297"/>
      <c r="C146" s="301"/>
      <c r="D146" s="296"/>
      <c r="E146" s="296"/>
      <c r="F146" s="296"/>
      <c r="G146" s="296"/>
      <c r="H146" s="296"/>
      <c r="I146" s="296"/>
      <c r="J146" s="297"/>
      <c r="K146" s="297"/>
    </row>
    <row r="147" spans="1:11" ht="15.6" x14ac:dyDescent="0.25">
      <c r="A147" s="306"/>
      <c r="B147" s="297"/>
      <c r="C147" s="301"/>
      <c r="D147" s="296"/>
      <c r="E147" s="296"/>
      <c r="F147" s="296"/>
      <c r="G147" s="296"/>
      <c r="H147" s="296"/>
      <c r="I147" s="296"/>
      <c r="J147" s="297"/>
      <c r="K147" s="297"/>
    </row>
    <row r="148" spans="1:11" ht="15.6" x14ac:dyDescent="0.25">
      <c r="A148" s="306"/>
      <c r="B148" s="297"/>
      <c r="C148" s="301"/>
      <c r="D148" s="296"/>
      <c r="E148" s="296"/>
      <c r="F148" s="296"/>
      <c r="G148" s="296"/>
      <c r="H148" s="296"/>
      <c r="I148" s="296"/>
      <c r="J148" s="297"/>
      <c r="K148" s="297"/>
    </row>
    <row r="149" spans="1:11" ht="15.6" x14ac:dyDescent="0.25">
      <c r="A149" s="306"/>
      <c r="B149" s="297"/>
      <c r="C149" s="301"/>
      <c r="D149" s="296"/>
      <c r="E149" s="296"/>
      <c r="F149" s="296"/>
      <c r="G149" s="296"/>
      <c r="H149" s="296"/>
      <c r="I149" s="296"/>
      <c r="J149" s="297"/>
      <c r="K149" s="297"/>
    </row>
    <row r="150" spans="1:11" ht="15.6" x14ac:dyDescent="0.25">
      <c r="A150" s="306"/>
      <c r="B150" s="297"/>
      <c r="C150" s="301"/>
      <c r="D150" s="296"/>
      <c r="E150" s="296"/>
      <c r="F150" s="296"/>
      <c r="G150" s="296"/>
      <c r="H150" s="296"/>
      <c r="I150" s="296"/>
      <c r="J150" s="297"/>
      <c r="K150" s="297"/>
    </row>
    <row r="151" spans="1:11" ht="15.6" x14ac:dyDescent="0.25">
      <c r="A151" s="306"/>
      <c r="B151" s="297"/>
      <c r="C151" s="301"/>
      <c r="D151" s="296"/>
      <c r="E151" s="296"/>
      <c r="F151" s="296"/>
      <c r="G151" s="296"/>
      <c r="H151" s="296"/>
      <c r="I151" s="296"/>
      <c r="J151" s="297"/>
      <c r="K151" s="297"/>
    </row>
    <row r="152" spans="1:11" ht="15.6" x14ac:dyDescent="0.25">
      <c r="A152" s="306"/>
      <c r="B152" s="297"/>
      <c r="C152" s="301"/>
      <c r="D152" s="296"/>
      <c r="E152" s="296"/>
      <c r="F152" s="296"/>
      <c r="G152" s="296"/>
      <c r="H152" s="296"/>
      <c r="I152" s="296"/>
      <c r="J152" s="297"/>
      <c r="K152" s="297"/>
    </row>
    <row r="153" spans="1:11" ht="15.6" x14ac:dyDescent="0.25">
      <c r="A153" s="306"/>
      <c r="B153" s="297"/>
      <c r="C153" s="301"/>
      <c r="D153" s="296"/>
      <c r="E153" s="296"/>
      <c r="F153" s="296"/>
      <c r="G153" s="296"/>
      <c r="H153" s="296"/>
      <c r="I153" s="296"/>
      <c r="J153" s="297"/>
      <c r="K153" s="297"/>
    </row>
    <row r="154" spans="1:11" ht="15.6" x14ac:dyDescent="0.25">
      <c r="A154" s="306"/>
      <c r="B154" s="297"/>
      <c r="C154" s="301"/>
      <c r="D154" s="296"/>
      <c r="E154" s="296"/>
      <c r="F154" s="296"/>
      <c r="G154" s="296"/>
      <c r="H154" s="296"/>
      <c r="I154" s="296"/>
      <c r="J154" s="297"/>
      <c r="K154" s="297"/>
    </row>
    <row r="155" spans="1:11" ht="15.6" x14ac:dyDescent="0.25">
      <c r="A155" s="306"/>
      <c r="B155" s="297"/>
      <c r="C155" s="301"/>
      <c r="D155" s="296"/>
      <c r="E155" s="296"/>
      <c r="F155" s="296"/>
      <c r="G155" s="296"/>
      <c r="H155" s="296"/>
      <c r="I155" s="296"/>
      <c r="J155" s="297"/>
      <c r="K155" s="297"/>
    </row>
    <row r="156" spans="1:11" ht="15.6" x14ac:dyDescent="0.25">
      <c r="A156" s="306"/>
      <c r="B156" s="297"/>
      <c r="C156" s="301"/>
      <c r="D156" s="296"/>
      <c r="E156" s="296"/>
      <c r="F156" s="296"/>
      <c r="G156" s="296"/>
      <c r="H156" s="296"/>
      <c r="I156" s="296"/>
      <c r="J156" s="297"/>
      <c r="K156" s="297"/>
    </row>
    <row r="157" spans="1:11" ht="15.6" x14ac:dyDescent="0.25">
      <c r="A157" s="306"/>
      <c r="B157" s="297"/>
      <c r="C157" s="301"/>
      <c r="D157" s="296"/>
      <c r="E157" s="296"/>
      <c r="F157" s="296"/>
      <c r="G157" s="296"/>
      <c r="H157" s="296"/>
      <c r="I157" s="296"/>
      <c r="J157" s="297"/>
      <c r="K157" s="297"/>
    </row>
    <row r="158" spans="1:11" ht="15.6" x14ac:dyDescent="0.25">
      <c r="A158" s="306"/>
      <c r="B158" s="297"/>
      <c r="C158" s="301"/>
      <c r="D158" s="296"/>
      <c r="E158" s="296"/>
      <c r="F158" s="296"/>
      <c r="G158" s="296"/>
      <c r="H158" s="296"/>
      <c r="I158" s="296"/>
      <c r="J158" s="297"/>
      <c r="K158" s="297"/>
    </row>
    <row r="159" spans="1:11" ht="15.6" x14ac:dyDescent="0.25">
      <c r="A159" s="306"/>
      <c r="B159" s="297"/>
      <c r="C159" s="301"/>
      <c r="D159" s="296"/>
      <c r="E159" s="296"/>
      <c r="F159" s="296"/>
      <c r="G159" s="296"/>
      <c r="H159" s="296"/>
      <c r="I159" s="296"/>
      <c r="J159" s="297"/>
      <c r="K159" s="297"/>
    </row>
    <row r="160" spans="1:11" ht="15.6" x14ac:dyDescent="0.25">
      <c r="A160" s="306"/>
      <c r="B160" s="297"/>
      <c r="C160" s="301"/>
      <c r="D160" s="296"/>
      <c r="E160" s="296"/>
      <c r="F160" s="296"/>
      <c r="G160" s="296"/>
      <c r="H160" s="296"/>
      <c r="I160" s="296"/>
      <c r="J160" s="297"/>
      <c r="K160" s="297"/>
    </row>
    <row r="161" spans="1:11" ht="15.6" x14ac:dyDescent="0.25">
      <c r="A161" s="306"/>
      <c r="B161" s="297"/>
      <c r="C161" s="301"/>
      <c r="D161" s="296"/>
      <c r="E161" s="296"/>
      <c r="F161" s="296"/>
      <c r="G161" s="296"/>
      <c r="H161" s="296"/>
      <c r="I161" s="296"/>
      <c r="J161" s="297"/>
      <c r="K161" s="297"/>
    </row>
    <row r="162" spans="1:11" ht="15.6" x14ac:dyDescent="0.25">
      <c r="A162" s="306"/>
      <c r="B162" s="297"/>
      <c r="C162" s="301"/>
      <c r="D162" s="296"/>
      <c r="E162" s="296"/>
      <c r="F162" s="296"/>
      <c r="G162" s="296"/>
      <c r="H162" s="296"/>
      <c r="I162" s="296"/>
      <c r="J162" s="297"/>
      <c r="K162" s="297"/>
    </row>
    <row r="163" spans="1:11" ht="15.6" x14ac:dyDescent="0.25">
      <c r="A163" s="306"/>
      <c r="B163" s="297"/>
      <c r="C163" s="301"/>
      <c r="D163" s="296"/>
      <c r="E163" s="296"/>
      <c r="F163" s="296"/>
      <c r="G163" s="296"/>
      <c r="H163" s="296"/>
      <c r="I163" s="296"/>
      <c r="J163" s="297"/>
      <c r="K163" s="297"/>
    </row>
    <row r="164" spans="1:11" ht="15.6" x14ac:dyDescent="0.25">
      <c r="A164" s="306"/>
      <c r="B164" s="297"/>
      <c r="C164" s="301"/>
      <c r="D164" s="296"/>
      <c r="E164" s="296"/>
      <c r="F164" s="296"/>
      <c r="G164" s="296"/>
      <c r="H164" s="296"/>
      <c r="I164" s="296"/>
      <c r="J164" s="297"/>
      <c r="K164" s="297"/>
    </row>
    <row r="165" spans="1:11" ht="15.6" x14ac:dyDescent="0.25">
      <c r="A165" s="306"/>
      <c r="B165" s="297"/>
      <c r="C165" s="301"/>
      <c r="D165" s="296"/>
      <c r="E165" s="296"/>
      <c r="F165" s="296"/>
      <c r="G165" s="296"/>
      <c r="H165" s="296"/>
      <c r="I165" s="296"/>
      <c r="J165" s="297"/>
      <c r="K165" s="297"/>
    </row>
    <row r="166" spans="1:11" ht="15.6" x14ac:dyDescent="0.25">
      <c r="A166" s="306"/>
      <c r="B166" s="297"/>
      <c r="C166" s="301"/>
      <c r="D166" s="296"/>
      <c r="E166" s="296"/>
      <c r="F166" s="296"/>
      <c r="G166" s="296"/>
      <c r="H166" s="296"/>
      <c r="I166" s="296"/>
      <c r="J166" s="297"/>
      <c r="K166" s="297"/>
    </row>
    <row r="167" spans="1:11" ht="15.6" x14ac:dyDescent="0.25">
      <c r="A167" s="306"/>
      <c r="B167" s="297"/>
      <c r="C167" s="301"/>
      <c r="D167" s="296"/>
      <c r="E167" s="296"/>
      <c r="F167" s="296"/>
      <c r="G167" s="296"/>
      <c r="H167" s="296"/>
      <c r="I167" s="296"/>
      <c r="J167" s="297"/>
      <c r="K167" s="297"/>
    </row>
    <row r="168" spans="1:11" ht="15.6" x14ac:dyDescent="0.25">
      <c r="A168" s="306"/>
      <c r="B168" s="297"/>
      <c r="C168" s="301"/>
      <c r="D168" s="296"/>
      <c r="E168" s="296"/>
      <c r="F168" s="296"/>
      <c r="G168" s="296"/>
      <c r="H168" s="296"/>
      <c r="I168" s="296"/>
      <c r="J168" s="297"/>
      <c r="K168" s="297"/>
    </row>
    <row r="169" spans="1:11" ht="15.6" x14ac:dyDescent="0.25">
      <c r="A169" s="306"/>
      <c r="B169" s="297"/>
      <c r="C169" s="301"/>
      <c r="D169" s="296"/>
      <c r="E169" s="296"/>
      <c r="F169" s="296"/>
      <c r="G169" s="296"/>
      <c r="H169" s="296"/>
      <c r="I169" s="296"/>
      <c r="J169" s="297"/>
      <c r="K169" s="297"/>
    </row>
    <row r="170" spans="1:11" ht="15.6" x14ac:dyDescent="0.25">
      <c r="A170" s="306"/>
      <c r="B170" s="297"/>
      <c r="C170" s="301"/>
      <c r="D170" s="296"/>
      <c r="E170" s="296"/>
      <c r="F170" s="296"/>
      <c r="G170" s="296"/>
      <c r="H170" s="296"/>
      <c r="I170" s="296"/>
      <c r="J170" s="297"/>
      <c r="K170" s="297"/>
    </row>
    <row r="171" spans="1:11" ht="15.6" x14ac:dyDescent="0.25">
      <c r="A171" s="306"/>
      <c r="B171" s="297"/>
      <c r="C171" s="301"/>
      <c r="D171" s="296"/>
      <c r="E171" s="296"/>
      <c r="F171" s="296"/>
      <c r="G171" s="296"/>
      <c r="H171" s="296"/>
      <c r="I171" s="296"/>
      <c r="J171" s="297"/>
      <c r="K171" s="297"/>
    </row>
    <row r="172" spans="1:11" ht="15.6" x14ac:dyDescent="0.25">
      <c r="A172" s="306"/>
      <c r="B172" s="297"/>
      <c r="C172" s="301"/>
      <c r="D172" s="296"/>
      <c r="E172" s="296"/>
      <c r="F172" s="296"/>
      <c r="G172" s="296"/>
      <c r="H172" s="296"/>
      <c r="I172" s="296"/>
      <c r="J172" s="297"/>
      <c r="K172" s="297"/>
    </row>
    <row r="173" spans="1:11" ht="15.6" x14ac:dyDescent="0.25">
      <c r="A173" s="306"/>
      <c r="B173" s="297"/>
      <c r="C173" s="301"/>
      <c r="D173" s="296"/>
      <c r="E173" s="296"/>
      <c r="F173" s="296"/>
      <c r="G173" s="296"/>
      <c r="H173" s="296"/>
      <c r="I173" s="296"/>
      <c r="J173" s="297"/>
      <c r="K173" s="297"/>
    </row>
    <row r="174" spans="1:11" ht="15.6" x14ac:dyDescent="0.25">
      <c r="A174" s="306"/>
      <c r="B174" s="297"/>
      <c r="C174" s="301"/>
      <c r="D174" s="296"/>
      <c r="E174" s="296"/>
      <c r="F174" s="296"/>
      <c r="G174" s="296"/>
      <c r="H174" s="296"/>
      <c r="I174" s="296"/>
      <c r="J174" s="297"/>
      <c r="K174" s="297"/>
    </row>
    <row r="175" spans="1:11" ht="15.6" x14ac:dyDescent="0.25">
      <c r="A175" s="306"/>
      <c r="B175" s="297"/>
      <c r="C175" s="301"/>
      <c r="D175" s="296"/>
      <c r="E175" s="296"/>
      <c r="F175" s="296"/>
      <c r="G175" s="296"/>
      <c r="H175" s="296"/>
      <c r="I175" s="296"/>
      <c r="J175" s="297"/>
      <c r="K175" s="297"/>
    </row>
    <row r="176" spans="1:11" ht="15.6" x14ac:dyDescent="0.25">
      <c r="A176" s="306"/>
      <c r="B176" s="297"/>
      <c r="C176" s="301"/>
      <c r="D176" s="296"/>
      <c r="E176" s="296"/>
      <c r="F176" s="296"/>
      <c r="G176" s="296"/>
      <c r="H176" s="296"/>
      <c r="I176" s="296"/>
      <c r="J176" s="297"/>
      <c r="K176" s="297"/>
    </row>
    <row r="177" spans="1:11" ht="15.6" x14ac:dyDescent="0.25">
      <c r="A177" s="306"/>
      <c r="B177" s="297"/>
      <c r="C177" s="301"/>
      <c r="D177" s="296"/>
      <c r="E177" s="296"/>
      <c r="F177" s="296"/>
      <c r="G177" s="296"/>
      <c r="H177" s="296"/>
      <c r="I177" s="296"/>
      <c r="J177" s="297"/>
      <c r="K177" s="297"/>
    </row>
    <row r="178" spans="1:11" ht="15.6" x14ac:dyDescent="0.25">
      <c r="A178" s="306"/>
      <c r="B178" s="297"/>
      <c r="C178" s="301"/>
      <c r="D178" s="296"/>
      <c r="E178" s="296"/>
      <c r="F178" s="296"/>
      <c r="G178" s="296"/>
      <c r="H178" s="296"/>
      <c r="I178" s="296"/>
      <c r="J178" s="297"/>
      <c r="K178" s="297"/>
    </row>
    <row r="179" spans="1:11" ht="15.6" x14ac:dyDescent="0.25">
      <c r="A179" s="306"/>
      <c r="B179" s="297"/>
      <c r="C179" s="301"/>
      <c r="D179" s="296"/>
      <c r="E179" s="296"/>
      <c r="F179" s="296"/>
      <c r="G179" s="296"/>
      <c r="H179" s="296"/>
      <c r="I179" s="296"/>
      <c r="J179" s="297"/>
      <c r="K179" s="297"/>
    </row>
    <row r="180" spans="1:11" ht="15.6" x14ac:dyDescent="0.25">
      <c r="A180" s="306"/>
      <c r="B180" s="297"/>
      <c r="C180" s="301"/>
      <c r="D180" s="296"/>
      <c r="E180" s="296"/>
      <c r="F180" s="296"/>
      <c r="G180" s="296"/>
      <c r="H180" s="296"/>
      <c r="I180" s="296"/>
      <c r="J180" s="297"/>
      <c r="K180" s="297"/>
    </row>
    <row r="181" spans="1:11" ht="15.6" x14ac:dyDescent="0.25">
      <c r="A181" s="306"/>
      <c r="B181" s="297"/>
      <c r="C181" s="301"/>
      <c r="D181" s="296"/>
      <c r="E181" s="296"/>
      <c r="F181" s="296"/>
      <c r="G181" s="296"/>
      <c r="H181" s="296"/>
      <c r="I181" s="296"/>
      <c r="J181" s="297"/>
      <c r="K181" s="297"/>
    </row>
    <row r="182" spans="1:11" ht="15.6" x14ac:dyDescent="0.25">
      <c r="A182" s="306"/>
      <c r="B182" s="297"/>
      <c r="C182" s="301"/>
      <c r="D182" s="296"/>
      <c r="E182" s="296"/>
      <c r="F182" s="296"/>
      <c r="G182" s="296"/>
      <c r="H182" s="296"/>
      <c r="I182" s="296"/>
      <c r="J182" s="297"/>
      <c r="K182" s="297"/>
    </row>
    <row r="183" spans="1:11" ht="15.6" x14ac:dyDescent="0.25">
      <c r="A183" s="306"/>
      <c r="B183" s="297"/>
      <c r="C183" s="301"/>
      <c r="D183" s="296"/>
      <c r="E183" s="296"/>
      <c r="F183" s="296"/>
      <c r="G183" s="296"/>
      <c r="H183" s="296"/>
      <c r="I183" s="296"/>
      <c r="J183" s="297"/>
      <c r="K183" s="297"/>
    </row>
    <row r="184" spans="1:11" ht="15.6" x14ac:dyDescent="0.25">
      <c r="A184" s="306"/>
      <c r="B184" s="297"/>
      <c r="C184" s="301"/>
      <c r="D184" s="296"/>
      <c r="E184" s="296"/>
      <c r="F184" s="296"/>
      <c r="G184" s="296"/>
      <c r="H184" s="296"/>
      <c r="I184" s="296"/>
      <c r="J184" s="297"/>
      <c r="K184" s="297"/>
    </row>
    <row r="185" spans="1:11" ht="15.6" x14ac:dyDescent="0.25">
      <c r="A185" s="306"/>
      <c r="B185" s="297"/>
      <c r="C185" s="301"/>
      <c r="D185" s="296"/>
      <c r="E185" s="296"/>
      <c r="F185" s="296"/>
      <c r="G185" s="296"/>
      <c r="H185" s="296"/>
      <c r="I185" s="296"/>
      <c r="J185" s="297"/>
      <c r="K185" s="297"/>
    </row>
    <row r="186" spans="1:11" ht="15.6" x14ac:dyDescent="0.25">
      <c r="A186" s="306"/>
      <c r="B186" s="297"/>
      <c r="C186" s="301"/>
      <c r="D186" s="296"/>
      <c r="E186" s="296"/>
      <c r="F186" s="296"/>
      <c r="G186" s="296"/>
      <c r="H186" s="296"/>
      <c r="I186" s="296"/>
      <c r="J186" s="297"/>
      <c r="K186" s="297"/>
    </row>
    <row r="187" spans="1:11" ht="15.6" x14ac:dyDescent="0.25">
      <c r="A187" s="306"/>
      <c r="B187" s="297"/>
      <c r="C187" s="301"/>
      <c r="D187" s="296"/>
      <c r="E187" s="296"/>
      <c r="F187" s="296"/>
      <c r="G187" s="296"/>
      <c r="H187" s="296"/>
      <c r="I187" s="296"/>
      <c r="J187" s="297"/>
      <c r="K187" s="297"/>
    </row>
    <row r="188" spans="1:11" ht="15.6" x14ac:dyDescent="0.25">
      <c r="A188" s="306"/>
      <c r="B188" s="297"/>
      <c r="C188" s="301"/>
      <c r="D188" s="296"/>
      <c r="E188" s="296"/>
      <c r="F188" s="296"/>
      <c r="G188" s="296"/>
      <c r="H188" s="296"/>
      <c r="I188" s="296"/>
      <c r="J188" s="297"/>
      <c r="K188" s="297"/>
    </row>
    <row r="189" spans="1:11" ht="15.6" x14ac:dyDescent="0.25">
      <c r="A189" s="306"/>
      <c r="B189" s="297"/>
      <c r="C189" s="301"/>
      <c r="D189" s="296"/>
      <c r="E189" s="296"/>
      <c r="F189" s="296"/>
      <c r="G189" s="296"/>
      <c r="H189" s="296"/>
      <c r="I189" s="296"/>
      <c r="J189" s="297"/>
      <c r="K189" s="297"/>
    </row>
    <row r="190" spans="1:11" ht="15.6" x14ac:dyDescent="0.25">
      <c r="A190" s="306"/>
      <c r="B190" s="297"/>
      <c r="C190" s="301"/>
      <c r="D190" s="296"/>
      <c r="E190" s="296"/>
      <c r="F190" s="296"/>
      <c r="G190" s="296"/>
      <c r="H190" s="296"/>
      <c r="I190" s="296"/>
      <c r="J190" s="297"/>
      <c r="K190" s="297"/>
    </row>
    <row r="191" spans="1:11" ht="15.6" x14ac:dyDescent="0.25">
      <c r="A191" s="306"/>
      <c r="B191" s="297"/>
      <c r="C191" s="301"/>
      <c r="D191" s="296"/>
      <c r="E191" s="296"/>
      <c r="F191" s="296"/>
      <c r="G191" s="296"/>
      <c r="H191" s="296"/>
      <c r="I191" s="296"/>
      <c r="J191" s="297"/>
      <c r="K191" s="297"/>
    </row>
    <row r="192" spans="1:11" ht="15.6" x14ac:dyDescent="0.25">
      <c r="A192" s="306"/>
      <c r="B192" s="297"/>
      <c r="C192" s="301"/>
      <c r="D192" s="296"/>
      <c r="E192" s="296"/>
      <c r="F192" s="296"/>
      <c r="G192" s="296"/>
      <c r="H192" s="296"/>
      <c r="I192" s="296"/>
      <c r="J192" s="297"/>
      <c r="K192" s="297"/>
    </row>
    <row r="193" spans="1:11" ht="15.6" x14ac:dyDescent="0.25">
      <c r="A193" s="306"/>
      <c r="B193" s="297"/>
      <c r="C193" s="301"/>
      <c r="D193" s="296"/>
      <c r="E193" s="296"/>
      <c r="F193" s="296"/>
      <c r="G193" s="296"/>
      <c r="H193" s="296"/>
      <c r="I193" s="296"/>
      <c r="J193" s="297"/>
      <c r="K193" s="297"/>
    </row>
    <row r="194" spans="1:11" ht="15.6" x14ac:dyDescent="0.25">
      <c r="A194" s="306"/>
      <c r="B194" s="297"/>
      <c r="C194" s="301"/>
      <c r="D194" s="296"/>
      <c r="E194" s="296"/>
      <c r="F194" s="296"/>
      <c r="G194" s="296"/>
      <c r="H194" s="296"/>
      <c r="I194" s="296"/>
      <c r="J194" s="297"/>
      <c r="K194" s="297"/>
    </row>
    <row r="195" spans="1:11" ht="15.6" x14ac:dyDescent="0.25">
      <c r="A195" s="306"/>
      <c r="B195" s="297"/>
      <c r="C195" s="301"/>
      <c r="D195" s="296"/>
      <c r="E195" s="296"/>
      <c r="F195" s="296"/>
      <c r="G195" s="296"/>
      <c r="H195" s="296"/>
      <c r="I195" s="296"/>
      <c r="J195" s="297"/>
      <c r="K195" s="297"/>
    </row>
    <row r="196" spans="1:11" ht="15.6" x14ac:dyDescent="0.25">
      <c r="A196" s="306"/>
      <c r="B196" s="297"/>
      <c r="C196" s="301"/>
      <c r="D196" s="296"/>
      <c r="E196" s="296"/>
      <c r="F196" s="296"/>
      <c r="G196" s="296"/>
      <c r="H196" s="296"/>
      <c r="I196" s="296"/>
      <c r="J196" s="297"/>
      <c r="K196" s="297"/>
    </row>
    <row r="197" spans="1:11" ht="15.6" x14ac:dyDescent="0.25">
      <c r="A197" s="306"/>
      <c r="B197" s="297"/>
      <c r="C197" s="301"/>
      <c r="D197" s="296"/>
      <c r="E197" s="296"/>
      <c r="F197" s="296"/>
      <c r="G197" s="296"/>
      <c r="H197" s="296"/>
      <c r="I197" s="296"/>
      <c r="J197" s="297"/>
      <c r="K197" s="297"/>
    </row>
    <row r="198" spans="1:11" ht="15.6" x14ac:dyDescent="0.25">
      <c r="A198" s="306"/>
      <c r="B198" s="297"/>
      <c r="C198" s="301"/>
      <c r="D198" s="296"/>
      <c r="E198" s="296"/>
      <c r="F198" s="296"/>
      <c r="G198" s="296"/>
      <c r="H198" s="296"/>
      <c r="I198" s="296"/>
      <c r="J198" s="297"/>
      <c r="K198" s="297"/>
    </row>
    <row r="199" spans="1:11" ht="15.6" x14ac:dyDescent="0.25">
      <c r="A199" s="306"/>
      <c r="B199" s="297"/>
      <c r="C199" s="301"/>
      <c r="D199" s="296"/>
      <c r="E199" s="296"/>
      <c r="F199" s="296"/>
      <c r="G199" s="296"/>
      <c r="H199" s="296"/>
      <c r="I199" s="296"/>
      <c r="J199" s="297"/>
      <c r="K199" s="297"/>
    </row>
    <row r="200" spans="1:11" ht="15.6" x14ac:dyDescent="0.25">
      <c r="A200" s="306"/>
      <c r="B200" s="297"/>
      <c r="C200" s="301"/>
      <c r="D200" s="296"/>
      <c r="E200" s="296"/>
      <c r="F200" s="296"/>
      <c r="G200" s="296"/>
      <c r="H200" s="296"/>
      <c r="I200" s="296"/>
      <c r="J200" s="297"/>
      <c r="K200" s="297"/>
    </row>
    <row r="201" spans="1:11" ht="15.6" x14ac:dyDescent="0.25">
      <c r="A201" s="306"/>
      <c r="B201" s="297"/>
      <c r="C201" s="301"/>
      <c r="D201" s="296"/>
      <c r="E201" s="296"/>
      <c r="F201" s="296"/>
      <c r="G201" s="296"/>
      <c r="H201" s="296"/>
      <c r="I201" s="296"/>
      <c r="J201" s="297"/>
      <c r="K201" s="297"/>
    </row>
    <row r="202" spans="1:11" ht="15.6" x14ac:dyDescent="0.25">
      <c r="A202" s="306"/>
      <c r="B202" s="297"/>
      <c r="C202" s="301"/>
      <c r="D202" s="296"/>
      <c r="E202" s="296"/>
      <c r="F202" s="296"/>
      <c r="G202" s="296"/>
      <c r="H202" s="296"/>
      <c r="I202" s="296"/>
      <c r="J202" s="297"/>
      <c r="K202" s="297"/>
    </row>
    <row r="203" spans="1:11" ht="15.6" x14ac:dyDescent="0.25">
      <c r="A203" s="306"/>
      <c r="B203" s="297"/>
      <c r="C203" s="301"/>
      <c r="D203" s="296"/>
      <c r="E203" s="296"/>
      <c r="F203" s="296"/>
      <c r="G203" s="296"/>
      <c r="H203" s="296"/>
      <c r="I203" s="296"/>
      <c r="J203" s="297"/>
      <c r="K203" s="297"/>
    </row>
    <row r="204" spans="1:11" ht="15.6" x14ac:dyDescent="0.25">
      <c r="A204" s="306"/>
      <c r="B204" s="297"/>
      <c r="C204" s="301"/>
      <c r="D204" s="296"/>
      <c r="E204" s="296"/>
      <c r="F204" s="296"/>
      <c r="G204" s="296"/>
      <c r="H204" s="296"/>
      <c r="I204" s="296"/>
      <c r="J204" s="297"/>
      <c r="K204" s="297"/>
    </row>
    <row r="205" spans="1:11" ht="15.6" x14ac:dyDescent="0.25">
      <c r="A205" s="306"/>
      <c r="B205" s="297"/>
      <c r="C205" s="301"/>
      <c r="D205" s="296"/>
      <c r="E205" s="296"/>
      <c r="F205" s="296"/>
      <c r="G205" s="296"/>
      <c r="H205" s="296"/>
      <c r="I205" s="296"/>
      <c r="J205" s="297"/>
      <c r="K205" s="297"/>
    </row>
    <row r="206" spans="1:11" ht="15.6" x14ac:dyDescent="0.25">
      <c r="A206" s="306"/>
      <c r="B206" s="297"/>
      <c r="C206" s="301"/>
      <c r="D206" s="296"/>
      <c r="E206" s="296"/>
      <c r="F206" s="296"/>
      <c r="G206" s="296"/>
      <c r="H206" s="296"/>
      <c r="I206" s="296"/>
      <c r="J206" s="297"/>
      <c r="K206" s="297"/>
    </row>
    <row r="207" spans="1:11" ht="15.6" x14ac:dyDescent="0.25">
      <c r="A207" s="306"/>
      <c r="B207" s="297"/>
      <c r="C207" s="301"/>
      <c r="D207" s="296"/>
      <c r="E207" s="296"/>
      <c r="F207" s="296"/>
      <c r="G207" s="296"/>
      <c r="H207" s="296"/>
      <c r="I207" s="296"/>
      <c r="J207" s="297"/>
      <c r="K207" s="297"/>
    </row>
    <row r="208" spans="1:11" ht="15.6" x14ac:dyDescent="0.25">
      <c r="A208" s="306"/>
      <c r="B208" s="297"/>
      <c r="C208" s="301"/>
      <c r="D208" s="296"/>
      <c r="E208" s="296"/>
      <c r="F208" s="296"/>
      <c r="G208" s="296"/>
      <c r="H208" s="296"/>
      <c r="I208" s="296"/>
      <c r="J208" s="297"/>
      <c r="K208" s="297"/>
    </row>
    <row r="209" spans="1:11" ht="15.6" x14ac:dyDescent="0.25">
      <c r="A209" s="306"/>
      <c r="B209" s="297"/>
      <c r="C209" s="301"/>
      <c r="D209" s="296"/>
      <c r="E209" s="296"/>
      <c r="F209" s="296"/>
      <c r="G209" s="296"/>
      <c r="H209" s="296"/>
      <c r="I209" s="296"/>
      <c r="J209" s="297"/>
      <c r="K209" s="297"/>
    </row>
    <row r="210" spans="1:11" ht="15.6" x14ac:dyDescent="0.25">
      <c r="A210" s="306"/>
      <c r="B210" s="297"/>
      <c r="C210" s="301"/>
      <c r="D210" s="296"/>
      <c r="E210" s="296"/>
      <c r="F210" s="296"/>
      <c r="G210" s="296"/>
      <c r="H210" s="296"/>
      <c r="I210" s="296"/>
      <c r="J210" s="297"/>
      <c r="K210" s="297"/>
    </row>
    <row r="211" spans="1:11" ht="15.6" x14ac:dyDescent="0.25">
      <c r="A211" s="306"/>
      <c r="B211" s="297"/>
      <c r="C211" s="301"/>
      <c r="D211" s="296"/>
      <c r="E211" s="296"/>
      <c r="F211" s="296"/>
      <c r="G211" s="296"/>
      <c r="H211" s="296"/>
      <c r="I211" s="296"/>
      <c r="J211" s="297"/>
      <c r="K211" s="297"/>
    </row>
    <row r="212" spans="1:11" ht="15.6" x14ac:dyDescent="0.25">
      <c r="A212" s="306"/>
      <c r="B212" s="297"/>
      <c r="C212" s="301"/>
      <c r="D212" s="296"/>
      <c r="E212" s="296"/>
      <c r="F212" s="296"/>
      <c r="G212" s="296"/>
      <c r="H212" s="296"/>
      <c r="I212" s="296"/>
      <c r="J212" s="297"/>
      <c r="K212" s="297"/>
    </row>
    <row r="213" spans="1:11" ht="15.6" x14ac:dyDescent="0.25">
      <c r="A213" s="306"/>
      <c r="B213" s="297"/>
      <c r="C213" s="301"/>
      <c r="D213" s="296"/>
      <c r="E213" s="296"/>
      <c r="F213" s="296"/>
      <c r="G213" s="296"/>
      <c r="H213" s="296"/>
      <c r="I213" s="296"/>
      <c r="J213" s="297"/>
      <c r="K213" s="297"/>
    </row>
    <row r="214" spans="1:11" ht="15.6" x14ac:dyDescent="0.25">
      <c r="A214" s="306"/>
      <c r="B214" s="297"/>
      <c r="C214" s="301"/>
      <c r="D214" s="296"/>
      <c r="E214" s="296"/>
      <c r="F214" s="296"/>
      <c r="G214" s="296"/>
      <c r="H214" s="296"/>
      <c r="I214" s="296"/>
      <c r="J214" s="297"/>
      <c r="K214" s="297"/>
    </row>
    <row r="215" spans="1:11" ht="15.6" x14ac:dyDescent="0.25">
      <c r="A215" s="306"/>
      <c r="B215" s="297"/>
      <c r="C215" s="301"/>
      <c r="D215" s="296"/>
      <c r="E215" s="296"/>
      <c r="F215" s="296"/>
      <c r="G215" s="296"/>
      <c r="H215" s="296"/>
      <c r="I215" s="296"/>
      <c r="J215" s="297"/>
      <c r="K215" s="297"/>
    </row>
    <row r="216" spans="1:11" ht="15.6" x14ac:dyDescent="0.25">
      <c r="A216" s="306"/>
      <c r="B216" s="297"/>
      <c r="C216" s="301"/>
      <c r="D216" s="296"/>
      <c r="E216" s="296"/>
      <c r="F216" s="296"/>
      <c r="G216" s="296"/>
      <c r="H216" s="296"/>
      <c r="I216" s="296"/>
      <c r="J216" s="297"/>
      <c r="K216" s="297"/>
    </row>
    <row r="217" spans="1:11" ht="15.6" x14ac:dyDescent="0.25">
      <c r="A217" s="306"/>
      <c r="B217" s="297"/>
      <c r="C217" s="301"/>
      <c r="D217" s="296"/>
      <c r="E217" s="296"/>
      <c r="F217" s="296"/>
      <c r="G217" s="296"/>
      <c r="H217" s="296"/>
      <c r="I217" s="296"/>
      <c r="J217" s="297"/>
      <c r="K217" s="297"/>
    </row>
    <row r="218" spans="1:11" ht="15.6" x14ac:dyDescent="0.25">
      <c r="A218" s="306"/>
      <c r="B218" s="297"/>
      <c r="C218" s="301"/>
      <c r="D218" s="296"/>
      <c r="E218" s="296"/>
      <c r="F218" s="296"/>
      <c r="G218" s="296"/>
      <c r="H218" s="296"/>
      <c r="I218" s="296"/>
      <c r="J218" s="297"/>
      <c r="K218" s="297"/>
    </row>
    <row r="219" spans="1:11" ht="15.6" x14ac:dyDescent="0.25">
      <c r="A219" s="306"/>
      <c r="B219" s="297"/>
      <c r="C219" s="301"/>
      <c r="D219" s="296"/>
      <c r="E219" s="296"/>
      <c r="F219" s="296"/>
      <c r="G219" s="296"/>
      <c r="H219" s="296"/>
      <c r="I219" s="296"/>
      <c r="J219" s="297"/>
      <c r="K219" s="297"/>
    </row>
    <row r="220" spans="1:11" ht="15.6" x14ac:dyDescent="0.25">
      <c r="A220" s="306"/>
      <c r="B220" s="297"/>
      <c r="C220" s="301"/>
      <c r="D220" s="296"/>
      <c r="E220" s="296"/>
      <c r="F220" s="296"/>
      <c r="G220" s="296"/>
      <c r="H220" s="296"/>
      <c r="I220" s="296"/>
      <c r="J220" s="297"/>
      <c r="K220" s="297"/>
    </row>
    <row r="221" spans="1:11" ht="15.6" x14ac:dyDescent="0.25">
      <c r="A221" s="306"/>
      <c r="B221" s="297"/>
      <c r="C221" s="301"/>
      <c r="D221" s="296"/>
      <c r="E221" s="296"/>
      <c r="F221" s="296"/>
      <c r="G221" s="296"/>
      <c r="H221" s="296"/>
      <c r="I221" s="296"/>
      <c r="J221" s="297"/>
      <c r="K221" s="297"/>
    </row>
    <row r="222" spans="1:11" ht="15.6" x14ac:dyDescent="0.25">
      <c r="A222" s="306"/>
      <c r="B222" s="297"/>
      <c r="C222" s="301"/>
      <c r="D222" s="296"/>
      <c r="E222" s="296"/>
      <c r="F222" s="296"/>
      <c r="G222" s="296"/>
      <c r="H222" s="296"/>
      <c r="I222" s="296"/>
      <c r="J222" s="297"/>
      <c r="K222" s="297"/>
    </row>
    <row r="223" spans="1:11" ht="15.6" x14ac:dyDescent="0.25">
      <c r="A223" s="306"/>
      <c r="B223" s="297"/>
      <c r="C223" s="301"/>
      <c r="D223" s="296"/>
      <c r="E223" s="296"/>
      <c r="F223" s="296"/>
      <c r="G223" s="296"/>
      <c r="H223" s="296"/>
      <c r="I223" s="296"/>
      <c r="J223" s="297"/>
      <c r="K223" s="297"/>
    </row>
    <row r="224" spans="1:11" ht="15.6" x14ac:dyDescent="0.25">
      <c r="A224" s="306"/>
      <c r="B224" s="297"/>
      <c r="C224" s="301"/>
      <c r="D224" s="296"/>
      <c r="E224" s="296"/>
      <c r="F224" s="296"/>
      <c r="G224" s="296"/>
      <c r="H224" s="296"/>
      <c r="I224" s="296"/>
      <c r="J224" s="297"/>
      <c r="K224" s="297"/>
    </row>
    <row r="225" spans="1:11" ht="15.6" x14ac:dyDescent="0.25">
      <c r="A225" s="306"/>
      <c r="B225" s="297"/>
      <c r="C225" s="301"/>
      <c r="D225" s="296"/>
      <c r="E225" s="296"/>
      <c r="F225" s="296"/>
      <c r="G225" s="296"/>
      <c r="H225" s="296"/>
      <c r="I225" s="296"/>
      <c r="J225" s="297"/>
      <c r="K225" s="297"/>
    </row>
    <row r="226" spans="1:11" ht="15.6" x14ac:dyDescent="0.25">
      <c r="A226" s="306"/>
      <c r="B226" s="297"/>
      <c r="C226" s="301"/>
      <c r="D226" s="296"/>
      <c r="E226" s="296"/>
      <c r="F226" s="296"/>
      <c r="G226" s="296"/>
      <c r="H226" s="296"/>
      <c r="I226" s="296"/>
      <c r="J226" s="297"/>
      <c r="K226" s="297"/>
    </row>
    <row r="227" spans="1:11" ht="15.6" x14ac:dyDescent="0.25">
      <c r="A227" s="306"/>
      <c r="B227" s="297"/>
      <c r="C227" s="301"/>
      <c r="D227" s="296"/>
      <c r="E227" s="296"/>
      <c r="F227" s="296"/>
      <c r="G227" s="296"/>
      <c r="H227" s="296"/>
      <c r="I227" s="296"/>
      <c r="J227" s="297"/>
      <c r="K227" s="297"/>
    </row>
    <row r="228" spans="1:11" ht="15.6" x14ac:dyDescent="0.25">
      <c r="A228" s="306"/>
      <c r="B228" s="297"/>
      <c r="C228" s="301"/>
      <c r="D228" s="296"/>
      <c r="E228" s="296"/>
      <c r="F228" s="296"/>
      <c r="G228" s="296"/>
      <c r="H228" s="296"/>
      <c r="I228" s="296"/>
      <c r="J228" s="297"/>
      <c r="K228" s="297"/>
    </row>
    <row r="229" spans="1:11" ht="15.6" x14ac:dyDescent="0.25">
      <c r="A229" s="306"/>
      <c r="B229" s="297"/>
      <c r="C229" s="301"/>
      <c r="D229" s="296"/>
      <c r="E229" s="296"/>
      <c r="F229" s="296"/>
      <c r="G229" s="296"/>
      <c r="H229" s="296"/>
      <c r="I229" s="296"/>
      <c r="J229" s="297"/>
      <c r="K229" s="297"/>
    </row>
    <row r="230" spans="1:11" ht="15.6" x14ac:dyDescent="0.25">
      <c r="A230" s="306"/>
      <c r="B230" s="297"/>
      <c r="C230" s="301"/>
      <c r="D230" s="296"/>
      <c r="E230" s="296"/>
      <c r="F230" s="296"/>
      <c r="G230" s="296"/>
      <c r="H230" s="296"/>
      <c r="I230" s="296"/>
      <c r="J230" s="297"/>
      <c r="K230" s="297"/>
    </row>
    <row r="231" spans="1:11" ht="15.6" x14ac:dyDescent="0.25">
      <c r="A231" s="306"/>
      <c r="B231" s="297"/>
      <c r="C231" s="301"/>
      <c r="D231" s="296"/>
      <c r="E231" s="296"/>
      <c r="F231" s="296"/>
      <c r="G231" s="296"/>
      <c r="H231" s="296"/>
      <c r="I231" s="296"/>
      <c r="J231" s="297"/>
      <c r="K231" s="297"/>
    </row>
    <row r="232" spans="1:11" ht="15.6" x14ac:dyDescent="0.25">
      <c r="A232" s="306"/>
      <c r="B232" s="297"/>
      <c r="C232" s="301"/>
      <c r="D232" s="296"/>
      <c r="E232" s="296"/>
      <c r="F232" s="296"/>
      <c r="G232" s="296"/>
      <c r="H232" s="296"/>
      <c r="I232" s="296"/>
      <c r="J232" s="297"/>
      <c r="K232" s="297"/>
    </row>
    <row r="233" spans="1:11" ht="15.6" x14ac:dyDescent="0.25">
      <c r="A233" s="306"/>
      <c r="B233" s="297"/>
      <c r="C233" s="301"/>
      <c r="D233" s="296"/>
      <c r="E233" s="296"/>
      <c r="F233" s="296"/>
      <c r="G233" s="296"/>
      <c r="H233" s="296"/>
      <c r="I233" s="296"/>
      <c r="J233" s="297"/>
      <c r="K233" s="297"/>
    </row>
    <row r="234" spans="1:11" ht="15.6" x14ac:dyDescent="0.25">
      <c r="A234" s="306"/>
      <c r="B234" s="297"/>
      <c r="C234" s="301"/>
      <c r="D234" s="296"/>
      <c r="E234" s="296"/>
      <c r="F234" s="296"/>
      <c r="G234" s="296"/>
      <c r="H234" s="296"/>
      <c r="I234" s="296"/>
      <c r="J234" s="297"/>
      <c r="K234" s="297"/>
    </row>
    <row r="235" spans="1:11" ht="15.6" x14ac:dyDescent="0.25">
      <c r="A235" s="306"/>
      <c r="B235" s="297"/>
      <c r="C235" s="301"/>
      <c r="D235" s="296"/>
      <c r="E235" s="296"/>
      <c r="F235" s="296"/>
      <c r="G235" s="296"/>
      <c r="H235" s="296"/>
      <c r="I235" s="296"/>
      <c r="J235" s="297"/>
      <c r="K235" s="297"/>
    </row>
    <row r="236" spans="1:11" ht="15.6" x14ac:dyDescent="0.25">
      <c r="A236" s="306"/>
      <c r="B236" s="297"/>
      <c r="C236" s="301"/>
      <c r="D236" s="296"/>
      <c r="E236" s="296"/>
      <c r="F236" s="296"/>
      <c r="G236" s="296"/>
      <c r="H236" s="296"/>
      <c r="I236" s="296"/>
      <c r="J236" s="297"/>
      <c r="K236" s="297"/>
    </row>
    <row r="237" spans="1:11" ht="15.6" x14ac:dyDescent="0.25">
      <c r="A237" s="306"/>
      <c r="B237" s="297"/>
      <c r="C237" s="301"/>
      <c r="D237" s="296"/>
      <c r="E237" s="296"/>
      <c r="F237" s="296"/>
      <c r="G237" s="296"/>
      <c r="H237" s="296"/>
      <c r="I237" s="296"/>
      <c r="J237" s="297"/>
      <c r="K237" s="297"/>
    </row>
    <row r="238" spans="1:11" ht="15.6" x14ac:dyDescent="0.25">
      <c r="A238" s="306"/>
      <c r="B238" s="297"/>
      <c r="C238" s="301"/>
      <c r="D238" s="296"/>
      <c r="E238" s="296"/>
      <c r="F238" s="296"/>
      <c r="G238" s="296"/>
      <c r="H238" s="296"/>
      <c r="I238" s="296"/>
      <c r="J238" s="297"/>
      <c r="K238" s="297"/>
    </row>
    <row r="239" spans="1:11" ht="15.6" x14ac:dyDescent="0.25">
      <c r="A239" s="306"/>
      <c r="B239" s="297"/>
      <c r="C239" s="301"/>
      <c r="D239" s="296"/>
      <c r="E239" s="296"/>
      <c r="F239" s="296"/>
      <c r="G239" s="296"/>
      <c r="H239" s="296"/>
      <c r="I239" s="296"/>
      <c r="J239" s="297"/>
      <c r="K239" s="297"/>
    </row>
    <row r="240" spans="1:11" ht="15.6" x14ac:dyDescent="0.25">
      <c r="A240" s="306"/>
      <c r="B240" s="297"/>
      <c r="C240" s="301"/>
      <c r="D240" s="296"/>
      <c r="E240" s="296"/>
      <c r="F240" s="296"/>
      <c r="G240" s="296"/>
      <c r="H240" s="296"/>
      <c r="I240" s="296"/>
      <c r="J240" s="297"/>
      <c r="K240" s="297"/>
    </row>
    <row r="241" spans="1:11" ht="15.6" x14ac:dyDescent="0.25">
      <c r="A241" s="306"/>
      <c r="B241" s="297"/>
      <c r="C241" s="301"/>
      <c r="D241" s="296"/>
      <c r="E241" s="296"/>
      <c r="F241" s="296"/>
      <c r="G241" s="296"/>
      <c r="H241" s="296"/>
      <c r="I241" s="296"/>
      <c r="J241" s="297"/>
      <c r="K241" s="297"/>
    </row>
    <row r="242" spans="1:11" ht="15.6" x14ac:dyDescent="0.25">
      <c r="A242" s="306"/>
      <c r="B242" s="297"/>
      <c r="C242" s="301"/>
      <c r="D242" s="296"/>
      <c r="E242" s="296"/>
      <c r="F242" s="296"/>
      <c r="G242" s="296"/>
      <c r="H242" s="296"/>
      <c r="I242" s="296"/>
      <c r="J242" s="297"/>
      <c r="K242" s="297"/>
    </row>
    <row r="243" spans="1:11" ht="15.6" x14ac:dyDescent="0.25">
      <c r="A243" s="306"/>
      <c r="B243" s="297"/>
      <c r="C243" s="301"/>
      <c r="D243" s="296"/>
      <c r="E243" s="296"/>
      <c r="F243" s="296"/>
      <c r="G243" s="296"/>
      <c r="H243" s="296"/>
      <c r="I243" s="296"/>
      <c r="J243" s="297"/>
      <c r="K243" s="297"/>
    </row>
    <row r="244" spans="1:11" ht="15.6" x14ac:dyDescent="0.25">
      <c r="A244" s="306"/>
      <c r="B244" s="297"/>
      <c r="C244" s="301"/>
      <c r="D244" s="296"/>
      <c r="E244" s="296"/>
      <c r="F244" s="296"/>
      <c r="G244" s="296"/>
      <c r="H244" s="296"/>
      <c r="I244" s="296"/>
      <c r="J244" s="297"/>
      <c r="K244" s="297"/>
    </row>
    <row r="245" spans="1:11" ht="15.6" x14ac:dyDescent="0.25">
      <c r="A245" s="306"/>
      <c r="B245" s="297"/>
      <c r="C245" s="301"/>
      <c r="D245" s="296"/>
      <c r="E245" s="296"/>
      <c r="F245" s="296"/>
      <c r="G245" s="296"/>
      <c r="H245" s="296"/>
      <c r="I245" s="296"/>
      <c r="J245" s="297"/>
      <c r="K245" s="297"/>
    </row>
    <row r="246" spans="1:11" ht="15.6" x14ac:dyDescent="0.25">
      <c r="A246" s="306"/>
      <c r="B246" s="297"/>
      <c r="C246" s="301"/>
      <c r="D246" s="296"/>
      <c r="E246" s="296"/>
      <c r="F246" s="296"/>
      <c r="G246" s="296"/>
      <c r="H246" s="296"/>
      <c r="I246" s="296"/>
      <c r="J246" s="297"/>
      <c r="K246" s="297"/>
    </row>
    <row r="247" spans="1:11" ht="15.6" x14ac:dyDescent="0.25">
      <c r="A247" s="306"/>
      <c r="B247" s="297"/>
      <c r="C247" s="301"/>
      <c r="D247" s="296"/>
      <c r="E247" s="296"/>
      <c r="F247" s="296"/>
      <c r="G247" s="296"/>
      <c r="H247" s="296"/>
      <c r="I247" s="296"/>
      <c r="J247" s="297"/>
      <c r="K247" s="297"/>
    </row>
    <row r="248" spans="1:11" ht="15.6" x14ac:dyDescent="0.25">
      <c r="A248" s="306"/>
      <c r="B248" s="297"/>
      <c r="C248" s="301"/>
      <c r="D248" s="296"/>
      <c r="E248" s="296"/>
      <c r="F248" s="296"/>
      <c r="G248" s="296"/>
      <c r="H248" s="296"/>
      <c r="I248" s="296"/>
      <c r="J248" s="297"/>
      <c r="K248" s="297"/>
    </row>
    <row r="249" spans="1:11" ht="15.6" x14ac:dyDescent="0.25">
      <c r="A249" s="306"/>
      <c r="B249" s="297"/>
      <c r="C249" s="301"/>
      <c r="D249" s="296"/>
      <c r="E249" s="296"/>
      <c r="F249" s="296"/>
      <c r="G249" s="296"/>
      <c r="H249" s="296"/>
      <c r="I249" s="296"/>
      <c r="J249" s="297"/>
      <c r="K249" s="297"/>
    </row>
    <row r="250" spans="1:11" ht="15.6" x14ac:dyDescent="0.25">
      <c r="A250" s="306"/>
      <c r="B250" s="297"/>
      <c r="C250" s="301"/>
      <c r="D250" s="296"/>
      <c r="E250" s="296"/>
      <c r="F250" s="296"/>
      <c r="G250" s="296"/>
      <c r="H250" s="296"/>
      <c r="I250" s="296"/>
      <c r="J250" s="297"/>
      <c r="K250" s="297"/>
    </row>
    <row r="251" spans="1:11" ht="15.6" x14ac:dyDescent="0.25">
      <c r="A251" s="306"/>
      <c r="B251" s="297"/>
      <c r="C251" s="301"/>
      <c r="D251" s="296"/>
      <c r="E251" s="296"/>
      <c r="F251" s="296"/>
      <c r="G251" s="296"/>
      <c r="H251" s="296"/>
      <c r="I251" s="296"/>
      <c r="J251" s="297"/>
      <c r="K251" s="297"/>
    </row>
    <row r="252" spans="1:11" ht="15.6" x14ac:dyDescent="0.25">
      <c r="A252" s="306"/>
      <c r="B252" s="297"/>
      <c r="C252" s="301"/>
      <c r="D252" s="296"/>
      <c r="E252" s="296"/>
      <c r="F252" s="296"/>
      <c r="G252" s="296"/>
      <c r="H252" s="296"/>
      <c r="I252" s="296"/>
      <c r="J252" s="297"/>
      <c r="K252" s="297"/>
    </row>
    <row r="253" spans="1:11" ht="15.6" x14ac:dyDescent="0.25">
      <c r="A253" s="306"/>
      <c r="B253" s="297"/>
      <c r="C253" s="301"/>
      <c r="D253" s="296"/>
      <c r="E253" s="296"/>
      <c r="F253" s="296"/>
      <c r="G253" s="296"/>
      <c r="H253" s="296"/>
      <c r="I253" s="296"/>
      <c r="J253" s="297"/>
      <c r="K253" s="297"/>
    </row>
    <row r="254" spans="1:11" ht="15.6" x14ac:dyDescent="0.25">
      <c r="A254" s="306"/>
      <c r="B254" s="297"/>
      <c r="C254" s="301"/>
      <c r="D254" s="296"/>
      <c r="E254" s="296"/>
      <c r="F254" s="296"/>
      <c r="G254" s="296"/>
      <c r="H254" s="296"/>
      <c r="I254" s="296"/>
      <c r="J254" s="297"/>
      <c r="K254" s="297"/>
    </row>
    <row r="255" spans="1:11" ht="15.6" x14ac:dyDescent="0.25">
      <c r="A255" s="306"/>
      <c r="B255" s="297"/>
      <c r="C255" s="301"/>
      <c r="D255" s="296"/>
      <c r="E255" s="296"/>
      <c r="F255" s="296"/>
      <c r="G255" s="296"/>
      <c r="H255" s="296"/>
      <c r="I255" s="296"/>
      <c r="J255" s="297"/>
      <c r="K255" s="297"/>
    </row>
    <row r="256" spans="1:11" ht="15.6" x14ac:dyDescent="0.25">
      <c r="A256" s="306"/>
      <c r="B256" s="297"/>
      <c r="C256" s="301"/>
      <c r="D256" s="296"/>
      <c r="E256" s="296"/>
      <c r="F256" s="296"/>
      <c r="G256" s="296"/>
      <c r="H256" s="296"/>
      <c r="I256" s="296"/>
      <c r="J256" s="297"/>
      <c r="K256" s="297"/>
    </row>
    <row r="257" spans="1:11" ht="15.6" x14ac:dyDescent="0.25">
      <c r="A257" s="306"/>
      <c r="B257" s="297"/>
      <c r="C257" s="301"/>
      <c r="D257" s="296"/>
      <c r="E257" s="296"/>
      <c r="F257" s="296"/>
      <c r="G257" s="296"/>
      <c r="H257" s="296"/>
      <c r="I257" s="296"/>
      <c r="J257" s="297"/>
      <c r="K257" s="297"/>
    </row>
    <row r="258" spans="1:11" ht="15.6" x14ac:dyDescent="0.25">
      <c r="A258" s="306"/>
      <c r="B258" s="297"/>
      <c r="C258" s="301"/>
      <c r="D258" s="296"/>
      <c r="E258" s="296"/>
      <c r="F258" s="296"/>
      <c r="G258" s="296"/>
      <c r="H258" s="296"/>
      <c r="I258" s="296"/>
      <c r="J258" s="297"/>
      <c r="K258" s="297"/>
    </row>
    <row r="259" spans="1:11" ht="15.6" x14ac:dyDescent="0.25">
      <c r="A259" s="306"/>
      <c r="B259" s="297"/>
      <c r="C259" s="301"/>
      <c r="D259" s="296"/>
      <c r="E259" s="296"/>
      <c r="F259" s="296"/>
      <c r="G259" s="296"/>
      <c r="H259" s="296"/>
      <c r="I259" s="296"/>
      <c r="J259" s="297"/>
      <c r="K259" s="297"/>
    </row>
    <row r="260" spans="1:11" ht="15.6" x14ac:dyDescent="0.25">
      <c r="A260" s="306"/>
      <c r="B260" s="297"/>
      <c r="C260" s="301"/>
      <c r="D260" s="296"/>
      <c r="E260" s="296"/>
      <c r="F260" s="296"/>
      <c r="G260" s="296"/>
      <c r="H260" s="296"/>
      <c r="I260" s="296"/>
      <c r="J260" s="297"/>
      <c r="K260" s="297"/>
    </row>
    <row r="261" spans="1:11" ht="15.6" x14ac:dyDescent="0.25">
      <c r="A261" s="306"/>
      <c r="B261" s="297"/>
      <c r="C261" s="301"/>
      <c r="D261" s="296"/>
      <c r="E261" s="296"/>
      <c r="F261" s="296"/>
      <c r="G261" s="296"/>
      <c r="H261" s="296"/>
      <c r="I261" s="296"/>
      <c r="J261" s="297"/>
      <c r="K261" s="297"/>
    </row>
    <row r="262" spans="1:11" ht="15.6" x14ac:dyDescent="0.25">
      <c r="A262" s="306"/>
      <c r="B262" s="297"/>
      <c r="C262" s="301"/>
      <c r="D262" s="296"/>
      <c r="E262" s="296"/>
      <c r="F262" s="296"/>
      <c r="G262" s="296"/>
      <c r="H262" s="296"/>
      <c r="I262" s="296"/>
      <c r="J262" s="297"/>
      <c r="K262" s="297"/>
    </row>
    <row r="263" spans="1:11" ht="15.6" x14ac:dyDescent="0.25">
      <c r="A263" s="306"/>
      <c r="B263" s="297"/>
      <c r="C263" s="301"/>
      <c r="D263" s="296"/>
      <c r="E263" s="296"/>
      <c r="F263" s="296"/>
      <c r="G263" s="296"/>
      <c r="H263" s="296"/>
      <c r="I263" s="296"/>
      <c r="J263" s="297"/>
      <c r="K263" s="297"/>
    </row>
    <row r="264" spans="1:11" ht="15.6" x14ac:dyDescent="0.25">
      <c r="A264" s="306"/>
      <c r="B264" s="297"/>
      <c r="C264" s="301"/>
      <c r="D264" s="296"/>
      <c r="E264" s="296"/>
      <c r="F264" s="296"/>
      <c r="G264" s="296"/>
      <c r="H264" s="296"/>
      <c r="I264" s="296"/>
      <c r="J264" s="297"/>
      <c r="K264" s="297"/>
    </row>
    <row r="265" spans="1:11" ht="15.6" x14ac:dyDescent="0.25">
      <c r="A265" s="306"/>
      <c r="B265" s="297"/>
      <c r="C265" s="301"/>
      <c r="D265" s="296"/>
      <c r="E265" s="296"/>
      <c r="F265" s="296"/>
      <c r="G265" s="296"/>
      <c r="H265" s="296"/>
      <c r="I265" s="296"/>
      <c r="J265" s="297"/>
      <c r="K265" s="297"/>
    </row>
    <row r="266" spans="1:11" ht="15.6" x14ac:dyDescent="0.25">
      <c r="A266" s="306"/>
      <c r="B266" s="297"/>
      <c r="C266" s="301"/>
      <c r="D266" s="296"/>
      <c r="E266" s="296"/>
      <c r="F266" s="296"/>
      <c r="G266" s="296"/>
      <c r="H266" s="296"/>
      <c r="I266" s="296"/>
      <c r="J266" s="297"/>
      <c r="K266" s="297"/>
    </row>
    <row r="267" spans="1:11" ht="15.6" x14ac:dyDescent="0.25">
      <c r="A267" s="306"/>
      <c r="B267" s="297"/>
      <c r="C267" s="301"/>
      <c r="D267" s="296"/>
      <c r="E267" s="296"/>
      <c r="F267" s="296"/>
      <c r="G267" s="296"/>
      <c r="H267" s="296"/>
      <c r="I267" s="296"/>
      <c r="J267" s="297"/>
      <c r="K267" s="297"/>
    </row>
    <row r="268" spans="1:11" ht="15.6" x14ac:dyDescent="0.25">
      <c r="A268" s="306"/>
      <c r="B268" s="297"/>
      <c r="C268" s="301"/>
      <c r="D268" s="296"/>
      <c r="E268" s="296"/>
      <c r="F268" s="296"/>
      <c r="G268" s="296"/>
      <c r="H268" s="296"/>
      <c r="I268" s="296"/>
      <c r="J268" s="297"/>
      <c r="K268" s="297"/>
    </row>
    <row r="269" spans="1:11" ht="15.6" x14ac:dyDescent="0.25">
      <c r="A269" s="306"/>
      <c r="B269" s="297"/>
      <c r="C269" s="301"/>
      <c r="D269" s="296"/>
      <c r="E269" s="296"/>
      <c r="F269" s="296"/>
      <c r="G269" s="296"/>
      <c r="H269" s="296"/>
      <c r="I269" s="296"/>
      <c r="J269" s="297"/>
      <c r="K269" s="297"/>
    </row>
    <row r="270" spans="1:11" ht="15.6" x14ac:dyDescent="0.25">
      <c r="A270" s="306"/>
      <c r="B270" s="297"/>
      <c r="C270" s="301"/>
      <c r="D270" s="296"/>
      <c r="E270" s="296"/>
      <c r="F270" s="296"/>
      <c r="G270" s="296"/>
      <c r="H270" s="296"/>
      <c r="I270" s="296"/>
      <c r="J270" s="297"/>
      <c r="K270" s="297"/>
    </row>
    <row r="271" spans="1:11" ht="15.6" x14ac:dyDescent="0.25">
      <c r="A271" s="306"/>
      <c r="B271" s="297"/>
      <c r="C271" s="301"/>
      <c r="D271" s="296"/>
      <c r="E271" s="296"/>
      <c r="F271" s="296"/>
      <c r="G271" s="296"/>
      <c r="H271" s="296"/>
      <c r="I271" s="296"/>
      <c r="J271" s="297"/>
      <c r="K271" s="297"/>
    </row>
    <row r="272" spans="1:11" ht="15.6" x14ac:dyDescent="0.25">
      <c r="A272" s="306"/>
      <c r="B272" s="297"/>
      <c r="C272" s="301"/>
      <c r="D272" s="296"/>
      <c r="E272" s="296"/>
      <c r="F272" s="296"/>
      <c r="G272" s="296"/>
      <c r="H272" s="296"/>
      <c r="I272" s="296"/>
      <c r="J272" s="297"/>
      <c r="K272" s="297"/>
    </row>
    <row r="273" spans="1:11" ht="15.6" x14ac:dyDescent="0.25">
      <c r="A273" s="306"/>
      <c r="B273" s="297"/>
      <c r="C273" s="301"/>
      <c r="D273" s="296"/>
      <c r="E273" s="296"/>
      <c r="F273" s="296"/>
      <c r="G273" s="296"/>
      <c r="H273" s="296"/>
      <c r="I273" s="296"/>
      <c r="J273" s="297"/>
      <c r="K273" s="297"/>
    </row>
    <row r="274" spans="1:11" ht="15.6" x14ac:dyDescent="0.25">
      <c r="A274" s="306"/>
      <c r="B274" s="297"/>
      <c r="C274" s="301"/>
      <c r="D274" s="296"/>
      <c r="E274" s="296"/>
      <c r="F274" s="296"/>
      <c r="G274" s="296"/>
      <c r="H274" s="296"/>
      <c r="I274" s="296"/>
      <c r="J274" s="297"/>
      <c r="K274" s="297"/>
    </row>
    <row r="275" spans="1:11" ht="15.6" x14ac:dyDescent="0.25">
      <c r="A275" s="306"/>
      <c r="B275" s="297"/>
      <c r="C275" s="301"/>
      <c r="D275" s="296"/>
      <c r="E275" s="296"/>
      <c r="F275" s="296"/>
      <c r="G275" s="296"/>
      <c r="H275" s="296"/>
      <c r="I275" s="296"/>
      <c r="J275" s="297"/>
      <c r="K275" s="297"/>
    </row>
    <row r="276" spans="1:11" ht="15.6" x14ac:dyDescent="0.25">
      <c r="A276" s="306"/>
      <c r="B276" s="297"/>
      <c r="C276" s="301"/>
      <c r="D276" s="296"/>
      <c r="E276" s="296"/>
      <c r="F276" s="296"/>
      <c r="G276" s="296"/>
      <c r="H276" s="296"/>
      <c r="I276" s="296"/>
      <c r="J276" s="297"/>
      <c r="K276" s="297"/>
    </row>
    <row r="277" spans="1:11" ht="15.6" x14ac:dyDescent="0.25">
      <c r="A277" s="306"/>
      <c r="B277" s="297"/>
      <c r="C277" s="301"/>
      <c r="D277" s="296"/>
      <c r="E277" s="296"/>
      <c r="F277" s="296"/>
      <c r="G277" s="296"/>
      <c r="H277" s="296"/>
      <c r="I277" s="296"/>
      <c r="J277" s="297"/>
      <c r="K277" s="297"/>
    </row>
    <row r="278" spans="1:11" ht="15.6" x14ac:dyDescent="0.25">
      <c r="A278" s="306"/>
      <c r="B278" s="297"/>
      <c r="C278" s="301"/>
      <c r="D278" s="296"/>
      <c r="E278" s="296"/>
      <c r="F278" s="296"/>
      <c r="G278" s="296"/>
      <c r="H278" s="296"/>
      <c r="I278" s="296"/>
      <c r="J278" s="297"/>
      <c r="K278" s="297"/>
    </row>
    <row r="279" spans="1:11" ht="15.6" x14ac:dyDescent="0.25">
      <c r="A279" s="306"/>
      <c r="B279" s="297"/>
      <c r="C279" s="301"/>
      <c r="D279" s="296"/>
      <c r="E279" s="296"/>
      <c r="F279" s="296"/>
      <c r="G279" s="296"/>
      <c r="H279" s="296"/>
      <c r="I279" s="296"/>
      <c r="J279" s="297"/>
      <c r="K279" s="297"/>
    </row>
    <row r="280" spans="1:11" ht="15.6" x14ac:dyDescent="0.25">
      <c r="A280" s="306"/>
      <c r="B280" s="297"/>
      <c r="C280" s="301"/>
      <c r="D280" s="296"/>
      <c r="E280" s="296"/>
      <c r="F280" s="296"/>
      <c r="G280" s="296"/>
      <c r="H280" s="296"/>
      <c r="I280" s="296"/>
      <c r="J280" s="297"/>
      <c r="K280" s="297"/>
    </row>
    <row r="281" spans="1:11" ht="15.6" x14ac:dyDescent="0.25">
      <c r="A281" s="306"/>
      <c r="B281" s="297"/>
      <c r="C281" s="301"/>
      <c r="D281" s="296"/>
      <c r="E281" s="296"/>
      <c r="F281" s="296"/>
      <c r="G281" s="296"/>
      <c r="H281" s="296"/>
      <c r="I281" s="296"/>
      <c r="J281" s="297"/>
      <c r="K281" s="297"/>
    </row>
    <row r="282" spans="1:11" ht="15.6" x14ac:dyDescent="0.25">
      <c r="A282" s="306"/>
      <c r="B282" s="297"/>
      <c r="C282" s="301"/>
      <c r="D282" s="296"/>
      <c r="E282" s="296"/>
      <c r="F282" s="296"/>
      <c r="G282" s="296"/>
      <c r="H282" s="296"/>
      <c r="I282" s="296"/>
      <c r="J282" s="297"/>
      <c r="K282" s="297"/>
    </row>
    <row r="283" spans="1:11" ht="15.6" x14ac:dyDescent="0.25">
      <c r="A283" s="306"/>
      <c r="B283" s="297"/>
      <c r="C283" s="301"/>
      <c r="D283" s="296"/>
      <c r="E283" s="296"/>
      <c r="F283" s="296"/>
      <c r="G283" s="296"/>
      <c r="H283" s="296"/>
      <c r="I283" s="296"/>
      <c r="J283" s="297"/>
      <c r="K283" s="297"/>
    </row>
    <row r="284" spans="1:11" ht="15.6" x14ac:dyDescent="0.25">
      <c r="A284" s="306"/>
      <c r="B284" s="297"/>
      <c r="C284" s="301"/>
      <c r="D284" s="296"/>
      <c r="E284" s="296"/>
      <c r="F284" s="296"/>
      <c r="G284" s="296"/>
      <c r="H284" s="296"/>
      <c r="I284" s="296"/>
      <c r="J284" s="297"/>
      <c r="K284" s="297"/>
    </row>
    <row r="285" spans="1:11" ht="15.6" x14ac:dyDescent="0.25">
      <c r="A285" s="306"/>
      <c r="B285" s="297"/>
      <c r="C285" s="301"/>
      <c r="D285" s="296"/>
      <c r="E285" s="296"/>
      <c r="F285" s="296"/>
      <c r="G285" s="296"/>
      <c r="H285" s="296"/>
      <c r="I285" s="296"/>
      <c r="J285" s="297"/>
      <c r="K285" s="297"/>
    </row>
    <row r="286" spans="1:11" ht="15.6" x14ac:dyDescent="0.25">
      <c r="A286" s="306"/>
      <c r="B286" s="297"/>
      <c r="C286" s="301"/>
      <c r="D286" s="296"/>
      <c r="E286" s="296"/>
      <c r="F286" s="296"/>
      <c r="G286" s="296"/>
      <c r="H286" s="296"/>
      <c r="I286" s="296"/>
      <c r="J286" s="297"/>
      <c r="K286" s="297"/>
    </row>
    <row r="287" spans="1:11" ht="15.6" x14ac:dyDescent="0.25">
      <c r="A287" s="306"/>
      <c r="B287" s="297"/>
      <c r="C287" s="301"/>
      <c r="D287" s="296"/>
      <c r="E287" s="296"/>
      <c r="F287" s="296"/>
      <c r="G287" s="296"/>
      <c r="H287" s="296"/>
      <c r="I287" s="296"/>
      <c r="J287" s="297"/>
      <c r="K287" s="297"/>
    </row>
    <row r="288" spans="1:11" ht="15.6" x14ac:dyDescent="0.25">
      <c r="A288" s="306"/>
      <c r="B288" s="297"/>
      <c r="C288" s="301"/>
      <c r="D288" s="296"/>
      <c r="E288" s="296"/>
      <c r="F288" s="296"/>
      <c r="G288" s="296"/>
      <c r="H288" s="296"/>
      <c r="I288" s="296"/>
      <c r="J288" s="297"/>
      <c r="K288" s="297"/>
    </row>
    <row r="289" spans="1:11" ht="15.6" x14ac:dyDescent="0.25">
      <c r="A289" s="306"/>
      <c r="B289" s="297"/>
      <c r="C289" s="301"/>
      <c r="D289" s="296"/>
      <c r="E289" s="296"/>
      <c r="F289" s="296"/>
      <c r="G289" s="296"/>
      <c r="H289" s="296"/>
      <c r="I289" s="296"/>
      <c r="J289" s="297"/>
      <c r="K289" s="297"/>
    </row>
    <row r="290" spans="1:11" ht="15.6" x14ac:dyDescent="0.25">
      <c r="A290" s="306"/>
      <c r="B290" s="297"/>
      <c r="C290" s="301"/>
      <c r="D290" s="296"/>
      <c r="E290" s="296"/>
      <c r="F290" s="296"/>
      <c r="G290" s="296"/>
      <c r="H290" s="296"/>
      <c r="I290" s="296"/>
      <c r="J290" s="297"/>
      <c r="K290" s="297"/>
    </row>
    <row r="291" spans="1:11" ht="15.6" x14ac:dyDescent="0.25">
      <c r="A291" s="306"/>
      <c r="B291" s="297"/>
      <c r="C291" s="301"/>
      <c r="D291" s="296"/>
      <c r="E291" s="296"/>
      <c r="F291" s="296"/>
      <c r="G291" s="296"/>
      <c r="H291" s="296"/>
      <c r="I291" s="296"/>
      <c r="J291" s="297"/>
      <c r="K291" s="297"/>
    </row>
    <row r="292" spans="1:11" ht="15.6" x14ac:dyDescent="0.25">
      <c r="A292" s="306"/>
      <c r="B292" s="297"/>
      <c r="C292" s="301"/>
      <c r="D292" s="296"/>
      <c r="E292" s="296"/>
      <c r="F292" s="296"/>
      <c r="G292" s="296"/>
      <c r="H292" s="296"/>
      <c r="I292" s="296"/>
      <c r="J292" s="297"/>
      <c r="K292" s="297"/>
    </row>
    <row r="293" spans="1:11" ht="15.6" x14ac:dyDescent="0.25">
      <c r="A293" s="306"/>
      <c r="B293" s="297"/>
      <c r="C293" s="301"/>
      <c r="D293" s="296"/>
      <c r="E293" s="296"/>
      <c r="F293" s="296"/>
      <c r="G293" s="296"/>
      <c r="H293" s="296"/>
      <c r="I293" s="296"/>
      <c r="J293" s="297"/>
      <c r="K293" s="297"/>
    </row>
    <row r="294" spans="1:11" ht="15.6" x14ac:dyDescent="0.25">
      <c r="A294" s="306"/>
      <c r="B294" s="297"/>
      <c r="C294" s="301"/>
      <c r="D294" s="296"/>
      <c r="E294" s="296"/>
      <c r="F294" s="296"/>
      <c r="G294" s="296"/>
      <c r="H294" s="296"/>
      <c r="I294" s="296"/>
      <c r="J294" s="297"/>
      <c r="K294" s="297"/>
    </row>
    <row r="295" spans="1:11" ht="15.6" x14ac:dyDescent="0.25">
      <c r="A295" s="306"/>
      <c r="B295" s="297"/>
      <c r="C295" s="301"/>
      <c r="D295" s="296"/>
      <c r="E295" s="296"/>
      <c r="F295" s="296"/>
      <c r="G295" s="296"/>
      <c r="H295" s="296"/>
      <c r="I295" s="296"/>
      <c r="J295" s="297"/>
      <c r="K295" s="297"/>
    </row>
    <row r="296" spans="1:11" ht="15.6" x14ac:dyDescent="0.25">
      <c r="A296" s="306"/>
      <c r="B296" s="297"/>
      <c r="C296" s="301"/>
      <c r="D296" s="296"/>
      <c r="E296" s="296"/>
      <c r="F296" s="296"/>
      <c r="G296" s="296"/>
      <c r="H296" s="296"/>
      <c r="I296" s="296"/>
      <c r="J296" s="297"/>
      <c r="K296" s="297"/>
    </row>
    <row r="297" spans="1:11" ht="15.6" x14ac:dyDescent="0.25">
      <c r="A297" s="306"/>
      <c r="B297" s="297"/>
      <c r="C297" s="301"/>
      <c r="D297" s="296"/>
      <c r="E297" s="296"/>
      <c r="F297" s="296"/>
      <c r="G297" s="296"/>
      <c r="H297" s="296"/>
      <c r="I297" s="296"/>
      <c r="J297" s="297"/>
      <c r="K297" s="297"/>
    </row>
    <row r="298" spans="1:11" ht="15.6" x14ac:dyDescent="0.25">
      <c r="A298" s="306"/>
      <c r="B298" s="297"/>
      <c r="C298" s="301"/>
      <c r="D298" s="296"/>
      <c r="E298" s="296"/>
      <c r="F298" s="296"/>
      <c r="G298" s="296"/>
      <c r="H298" s="296"/>
      <c r="I298" s="296"/>
      <c r="J298" s="297"/>
      <c r="K298" s="297"/>
    </row>
    <row r="299" spans="1:11" ht="15.6" x14ac:dyDescent="0.25">
      <c r="A299" s="306"/>
      <c r="B299" s="297"/>
      <c r="C299" s="301"/>
      <c r="D299" s="296"/>
      <c r="E299" s="296"/>
      <c r="F299" s="296"/>
      <c r="G299" s="296"/>
      <c r="H299" s="296"/>
      <c r="I299" s="296"/>
      <c r="J299" s="297"/>
      <c r="K299" s="297"/>
    </row>
    <row r="300" spans="1:11" ht="15.6" x14ac:dyDescent="0.25">
      <c r="A300" s="306"/>
      <c r="B300" s="297"/>
      <c r="C300" s="301"/>
      <c r="D300" s="296"/>
      <c r="E300" s="296"/>
      <c r="F300" s="296"/>
      <c r="G300" s="296"/>
      <c r="H300" s="296"/>
      <c r="I300" s="296"/>
      <c r="J300" s="297"/>
      <c r="K300" s="297"/>
    </row>
    <row r="301" spans="1:11" ht="15.6" x14ac:dyDescent="0.25">
      <c r="A301" s="306"/>
      <c r="B301" s="297"/>
      <c r="C301" s="301"/>
      <c r="D301" s="296"/>
      <c r="E301" s="296"/>
      <c r="F301" s="296"/>
      <c r="G301" s="296"/>
      <c r="H301" s="296"/>
      <c r="I301" s="296"/>
      <c r="J301" s="297"/>
      <c r="K301" s="297"/>
    </row>
    <row r="302" spans="1:11" ht="15.6" x14ac:dyDescent="0.25">
      <c r="A302" s="306"/>
      <c r="B302" s="297"/>
      <c r="C302" s="301"/>
      <c r="D302" s="296"/>
      <c r="E302" s="296"/>
      <c r="F302" s="296"/>
      <c r="G302" s="296"/>
      <c r="H302" s="296"/>
      <c r="I302" s="296"/>
      <c r="J302" s="297"/>
      <c r="K302" s="297"/>
    </row>
    <row r="303" spans="1:11" ht="15.6" x14ac:dyDescent="0.25">
      <c r="A303" s="306"/>
      <c r="B303" s="297"/>
      <c r="C303" s="301"/>
      <c r="D303" s="296"/>
      <c r="E303" s="296"/>
      <c r="F303" s="296"/>
      <c r="G303" s="296"/>
      <c r="H303" s="296"/>
      <c r="I303" s="296"/>
      <c r="J303" s="297"/>
      <c r="K303" s="297"/>
    </row>
    <row r="304" spans="1:11" ht="15.6" x14ac:dyDescent="0.25">
      <c r="A304" s="306"/>
      <c r="B304" s="297"/>
      <c r="C304" s="301"/>
      <c r="D304" s="296"/>
      <c r="E304" s="296"/>
      <c r="F304" s="296"/>
      <c r="G304" s="296"/>
      <c r="H304" s="296"/>
      <c r="I304" s="296"/>
      <c r="J304" s="297"/>
      <c r="K304" s="297"/>
    </row>
    <row r="305" spans="1:11" ht="15.6" x14ac:dyDescent="0.25">
      <c r="A305" s="306"/>
      <c r="B305" s="297"/>
      <c r="C305" s="301"/>
      <c r="D305" s="296"/>
      <c r="E305" s="296"/>
      <c r="F305" s="296"/>
      <c r="G305" s="296"/>
      <c r="H305" s="296"/>
      <c r="I305" s="296"/>
      <c r="J305" s="297"/>
      <c r="K305" s="297"/>
    </row>
    <row r="306" spans="1:11" ht="15.6" x14ac:dyDescent="0.25">
      <c r="A306" s="306"/>
      <c r="B306" s="297"/>
      <c r="C306" s="301"/>
      <c r="D306" s="296"/>
      <c r="E306" s="296"/>
      <c r="F306" s="296"/>
      <c r="G306" s="296"/>
      <c r="H306" s="296"/>
      <c r="I306" s="296"/>
      <c r="J306" s="297"/>
      <c r="K306" s="297"/>
    </row>
    <row r="307" spans="1:11" ht="15.6" x14ac:dyDescent="0.25">
      <c r="A307" s="306"/>
      <c r="B307" s="297"/>
      <c r="C307" s="301"/>
      <c r="D307" s="296"/>
      <c r="E307" s="296"/>
      <c r="F307" s="296"/>
      <c r="G307" s="296"/>
      <c r="H307" s="296"/>
      <c r="I307" s="296"/>
      <c r="J307" s="297"/>
      <c r="K307" s="297"/>
    </row>
    <row r="308" spans="1:11" ht="15.6" x14ac:dyDescent="0.25">
      <c r="A308" s="306"/>
      <c r="B308" s="297"/>
      <c r="C308" s="301"/>
      <c r="D308" s="296"/>
      <c r="E308" s="296"/>
      <c r="F308" s="296"/>
      <c r="G308" s="296"/>
      <c r="H308" s="296"/>
      <c r="I308" s="296"/>
      <c r="J308" s="297"/>
      <c r="K308" s="297"/>
    </row>
    <row r="309" spans="1:11" ht="15.6" x14ac:dyDescent="0.25">
      <c r="A309" s="306"/>
      <c r="B309" s="297"/>
      <c r="C309" s="301"/>
      <c r="D309" s="296"/>
      <c r="E309" s="296"/>
      <c r="F309" s="296"/>
      <c r="G309" s="296"/>
      <c r="H309" s="296"/>
      <c r="I309" s="296"/>
      <c r="J309" s="297"/>
      <c r="K309" s="297"/>
    </row>
    <row r="310" spans="1:11" ht="15.6" x14ac:dyDescent="0.25">
      <c r="A310" s="306"/>
      <c r="B310" s="297"/>
      <c r="C310" s="301"/>
      <c r="D310" s="296"/>
      <c r="E310" s="296"/>
      <c r="F310" s="296"/>
      <c r="G310" s="296"/>
      <c r="H310" s="296"/>
      <c r="I310" s="296"/>
      <c r="J310" s="297"/>
      <c r="K310" s="297"/>
    </row>
    <row r="311" spans="1:11" ht="15.6" x14ac:dyDescent="0.25">
      <c r="A311" s="306"/>
      <c r="B311" s="297"/>
      <c r="C311" s="301"/>
      <c r="D311" s="296"/>
      <c r="E311" s="296"/>
      <c r="F311" s="296"/>
      <c r="G311" s="296"/>
      <c r="H311" s="296"/>
      <c r="I311" s="296"/>
      <c r="J311" s="297"/>
      <c r="K311" s="297"/>
    </row>
    <row r="312" spans="1:11" ht="15.6" x14ac:dyDescent="0.25">
      <c r="A312" s="306"/>
      <c r="B312" s="297"/>
      <c r="C312" s="301"/>
      <c r="D312" s="296"/>
      <c r="E312" s="296"/>
      <c r="F312" s="296"/>
      <c r="G312" s="296"/>
      <c r="H312" s="296"/>
      <c r="I312" s="296"/>
      <c r="J312" s="297"/>
      <c r="K312" s="297"/>
    </row>
    <row r="313" spans="1:11" ht="15.6" x14ac:dyDescent="0.25">
      <c r="A313" s="306"/>
      <c r="B313" s="297"/>
      <c r="C313" s="301"/>
      <c r="D313" s="296"/>
      <c r="E313" s="296"/>
      <c r="F313" s="296"/>
      <c r="G313" s="296"/>
      <c r="H313" s="296"/>
      <c r="I313" s="296"/>
      <c r="J313" s="297"/>
      <c r="K313" s="297"/>
    </row>
    <row r="314" spans="1:11" ht="15.6" x14ac:dyDescent="0.25">
      <c r="A314" s="306"/>
      <c r="B314" s="297"/>
      <c r="C314" s="301"/>
      <c r="D314" s="296"/>
      <c r="E314" s="296"/>
      <c r="F314" s="296"/>
      <c r="G314" s="296"/>
      <c r="H314" s="296"/>
      <c r="I314" s="296"/>
      <c r="J314" s="297"/>
      <c r="K314" s="297"/>
    </row>
    <row r="315" spans="1:11" ht="15.6" x14ac:dyDescent="0.25">
      <c r="A315" s="306"/>
      <c r="B315" s="297"/>
      <c r="C315" s="301"/>
      <c r="D315" s="296"/>
      <c r="E315" s="296"/>
      <c r="F315" s="296"/>
      <c r="G315" s="296"/>
      <c r="H315" s="296"/>
      <c r="I315" s="296"/>
      <c r="J315" s="297"/>
      <c r="K315" s="297"/>
    </row>
    <row r="316" spans="1:11" ht="15.6" x14ac:dyDescent="0.25">
      <c r="A316" s="306"/>
      <c r="B316" s="297"/>
      <c r="C316" s="301"/>
      <c r="D316" s="296"/>
      <c r="E316" s="296"/>
      <c r="F316" s="296"/>
      <c r="G316" s="296"/>
      <c r="H316" s="296"/>
      <c r="I316" s="296"/>
      <c r="J316" s="297"/>
      <c r="K316" s="297"/>
    </row>
    <row r="317" spans="1:11" ht="15.6" x14ac:dyDescent="0.25">
      <c r="A317" s="306"/>
      <c r="B317" s="297"/>
      <c r="C317" s="301"/>
      <c r="D317" s="296"/>
      <c r="E317" s="296"/>
      <c r="F317" s="296"/>
      <c r="G317" s="296"/>
      <c r="H317" s="296"/>
      <c r="I317" s="296"/>
      <c r="J317" s="297"/>
      <c r="K317" s="297"/>
    </row>
    <row r="318" spans="1:11" ht="15.6" x14ac:dyDescent="0.25">
      <c r="A318" s="306"/>
      <c r="B318" s="297"/>
      <c r="C318" s="301"/>
      <c r="D318" s="296"/>
      <c r="E318" s="296"/>
      <c r="F318" s="296"/>
      <c r="G318" s="296"/>
      <c r="H318" s="296"/>
      <c r="I318" s="296"/>
      <c r="J318" s="297"/>
      <c r="K318" s="297"/>
    </row>
    <row r="319" spans="1:11" ht="15.6" x14ac:dyDescent="0.25">
      <c r="A319" s="306"/>
      <c r="B319" s="297"/>
      <c r="C319" s="301"/>
      <c r="D319" s="296"/>
      <c r="E319" s="296"/>
      <c r="F319" s="296"/>
      <c r="G319" s="296"/>
      <c r="H319" s="296"/>
      <c r="I319" s="296"/>
      <c r="J319" s="297"/>
      <c r="K319" s="297"/>
    </row>
    <row r="320" spans="1:11" ht="15.6" x14ac:dyDescent="0.25">
      <c r="A320" s="306"/>
      <c r="B320" s="297"/>
      <c r="C320" s="301"/>
      <c r="D320" s="296"/>
      <c r="E320" s="296"/>
      <c r="F320" s="296"/>
      <c r="G320" s="296"/>
      <c r="H320" s="296"/>
      <c r="I320" s="296"/>
      <c r="J320" s="297"/>
      <c r="K320" s="297"/>
    </row>
    <row r="321" spans="1:11" ht="15.6" x14ac:dyDescent="0.25">
      <c r="A321" s="306"/>
      <c r="B321" s="297"/>
      <c r="C321" s="301"/>
      <c r="D321" s="296"/>
      <c r="E321" s="296"/>
      <c r="F321" s="296"/>
      <c r="G321" s="296"/>
      <c r="H321" s="296"/>
      <c r="I321" s="296"/>
      <c r="J321" s="297"/>
      <c r="K321" s="297"/>
    </row>
    <row r="322" spans="1:11" ht="15.6" x14ac:dyDescent="0.25">
      <c r="A322" s="306"/>
      <c r="B322" s="297"/>
      <c r="C322" s="301"/>
      <c r="D322" s="296"/>
      <c r="E322" s="296"/>
      <c r="F322" s="296"/>
      <c r="G322" s="296"/>
      <c r="H322" s="296"/>
      <c r="I322" s="296"/>
      <c r="J322" s="297"/>
      <c r="K322" s="297"/>
    </row>
    <row r="323" spans="1:11" ht="15.6" x14ac:dyDescent="0.25">
      <c r="A323" s="306"/>
      <c r="B323" s="297"/>
      <c r="C323" s="301"/>
      <c r="D323" s="296"/>
      <c r="E323" s="296"/>
      <c r="F323" s="296"/>
      <c r="G323" s="296"/>
      <c r="H323" s="296"/>
      <c r="I323" s="296"/>
      <c r="J323" s="297"/>
      <c r="K323" s="297"/>
    </row>
    <row r="324" spans="1:11" ht="15.6" x14ac:dyDescent="0.25">
      <c r="A324" s="306"/>
      <c r="B324" s="297"/>
      <c r="C324" s="301"/>
      <c r="D324" s="296"/>
      <c r="E324" s="296"/>
      <c r="F324" s="296"/>
      <c r="G324" s="296"/>
      <c r="H324" s="296"/>
      <c r="I324" s="296"/>
      <c r="J324" s="297"/>
      <c r="K324" s="297"/>
    </row>
    <row r="325" spans="1:11" ht="15.6" x14ac:dyDescent="0.25">
      <c r="A325" s="306"/>
      <c r="B325" s="297"/>
      <c r="C325" s="301"/>
      <c r="D325" s="296"/>
      <c r="E325" s="296"/>
      <c r="F325" s="296"/>
      <c r="G325" s="296"/>
      <c r="H325" s="296"/>
      <c r="I325" s="296"/>
      <c r="J325" s="297"/>
      <c r="K325" s="297"/>
    </row>
    <row r="326" spans="1:11" ht="15.6" x14ac:dyDescent="0.25">
      <c r="A326" s="306"/>
      <c r="B326" s="297"/>
      <c r="C326" s="301"/>
      <c r="D326" s="296"/>
      <c r="E326" s="296"/>
      <c r="F326" s="296"/>
      <c r="G326" s="296"/>
      <c r="H326" s="296"/>
      <c r="I326" s="296"/>
      <c r="J326" s="297"/>
      <c r="K326" s="297"/>
    </row>
    <row r="327" spans="1:11" ht="15.6" x14ac:dyDescent="0.25">
      <c r="A327" s="306"/>
      <c r="B327" s="297"/>
      <c r="C327" s="301"/>
      <c r="D327" s="296"/>
      <c r="E327" s="296"/>
      <c r="F327" s="296"/>
      <c r="G327" s="296"/>
      <c r="H327" s="296"/>
      <c r="I327" s="296"/>
      <c r="J327" s="297"/>
      <c r="K327" s="297"/>
    </row>
    <row r="328" spans="1:11" ht="15.6" x14ac:dyDescent="0.25">
      <c r="A328" s="306"/>
      <c r="B328" s="297"/>
      <c r="C328" s="301"/>
      <c r="D328" s="296"/>
      <c r="E328" s="296"/>
      <c r="F328" s="296"/>
      <c r="G328" s="296"/>
      <c r="H328" s="296"/>
      <c r="I328" s="296"/>
      <c r="J328" s="297"/>
      <c r="K328" s="297"/>
    </row>
    <row r="329" spans="1:11" ht="15.6" x14ac:dyDescent="0.25">
      <c r="A329" s="306"/>
      <c r="B329" s="297"/>
      <c r="C329" s="301"/>
      <c r="D329" s="296"/>
      <c r="E329" s="296"/>
      <c r="F329" s="296"/>
      <c r="G329" s="296"/>
      <c r="H329" s="296"/>
      <c r="I329" s="296"/>
      <c r="J329" s="297"/>
      <c r="K329" s="297"/>
    </row>
    <row r="330" spans="1:11" ht="15.6" x14ac:dyDescent="0.25">
      <c r="A330" s="306"/>
      <c r="B330" s="297"/>
      <c r="C330" s="301"/>
      <c r="D330" s="296"/>
      <c r="E330" s="296"/>
      <c r="F330" s="296"/>
      <c r="G330" s="296"/>
      <c r="H330" s="296"/>
      <c r="I330" s="296"/>
      <c r="J330" s="297"/>
      <c r="K330" s="297"/>
    </row>
    <row r="331" spans="1:11" ht="15.6" x14ac:dyDescent="0.25">
      <c r="A331" s="306"/>
      <c r="B331" s="297"/>
      <c r="C331" s="301"/>
      <c r="D331" s="296"/>
      <c r="E331" s="296"/>
      <c r="F331" s="296"/>
      <c r="G331" s="296"/>
      <c r="H331" s="296"/>
      <c r="I331" s="296"/>
      <c r="J331" s="297"/>
      <c r="K331" s="297"/>
    </row>
    <row r="332" spans="1:11" ht="15.6" x14ac:dyDescent="0.25">
      <c r="A332" s="306"/>
      <c r="B332" s="297"/>
      <c r="C332" s="301"/>
      <c r="D332" s="296"/>
      <c r="E332" s="296"/>
      <c r="F332" s="296"/>
      <c r="G332" s="296"/>
      <c r="H332" s="296"/>
      <c r="I332" s="296"/>
      <c r="J332" s="297"/>
      <c r="K332" s="297"/>
    </row>
    <row r="333" spans="1:11" ht="15.6" x14ac:dyDescent="0.25">
      <c r="A333" s="118" t="s">
        <v>29</v>
      </c>
      <c r="B333" s="118"/>
      <c r="C333" s="118"/>
      <c r="D333" s="106">
        <f>SUM(D6:D332)</f>
        <v>0</v>
      </c>
      <c r="E333" s="25">
        <f>SUM(E6:E43)</f>
        <v>0</v>
      </c>
      <c r="F333" s="25">
        <f>SUM(F6:F43)</f>
        <v>0</v>
      </c>
      <c r="G333" s="25">
        <f>SUM(G6:G43)</f>
        <v>0</v>
      </c>
      <c r="H333" s="25">
        <f>SUM(H6:H43)</f>
        <v>0</v>
      </c>
      <c r="I333" s="25">
        <f>SUM(I6:I43)</f>
        <v>0</v>
      </c>
      <c r="J333" s="99"/>
      <c r="K333" s="99"/>
    </row>
    <row r="334" spans="1:11" x14ac:dyDescent="0.25">
      <c r="A334" s="302"/>
      <c r="B334" s="303"/>
      <c r="C334" s="304"/>
      <c r="D334" s="305"/>
      <c r="E334" s="305"/>
      <c r="F334" s="305"/>
      <c r="G334" s="305"/>
    </row>
  </sheetData>
  <sheetProtection password="C587" sheet="1" objects="1" scenarios="1" formatColumns="0" formatRows="0" selectLockedCells="1"/>
  <mergeCells count="12">
    <mergeCell ref="D334:G334"/>
    <mergeCell ref="A333:C333"/>
    <mergeCell ref="A1:K2"/>
    <mergeCell ref="C3:C5"/>
    <mergeCell ref="B3:B5"/>
    <mergeCell ref="A3:A5"/>
    <mergeCell ref="J3:J5"/>
    <mergeCell ref="K3:K5"/>
    <mergeCell ref="D4:G4"/>
    <mergeCell ref="D3:I3"/>
    <mergeCell ref="H4:H5"/>
    <mergeCell ref="I4:I5"/>
  </mergeCells>
  <phoneticPr fontId="4" type="noConversion"/>
  <dataValidations xWindow="483" yWindow="470" count="1">
    <dataValidation type="date" allowBlank="1" sqref="A6">
      <formula1>38353</formula1>
      <formula2>40179</formula2>
    </dataValidation>
  </dataValidations>
  <pageMargins left="0.75" right="0.75" top="1" bottom="1" header="0.5" footer="0.5"/>
  <pageSetup paperSize="9" scale="65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483" yWindow="470" count="1">
        <x14:dataValidation type="list" allowBlank="1" showInputMessage="1" showErrorMessage="1" prompt="Выберите причину обращения">
          <x14:formula1>
            <xm:f>'Код обращений'!$A$1:$A$9</xm:f>
          </x14:formula1>
          <xm:sqref>B6:B43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zoomScale="70" zoomScaleNormal="70" workbookViewId="0">
      <selection activeCell="A6" sqref="A6"/>
    </sheetView>
  </sheetViews>
  <sheetFormatPr defaultRowHeight="13.2" x14ac:dyDescent="0.25"/>
  <cols>
    <col min="1" max="1" width="22.5546875" customWidth="1"/>
    <col min="2" max="2" width="47" style="98" customWidth="1"/>
    <col min="3" max="3" width="22" customWidth="1"/>
    <col min="4" max="4" width="16.33203125" customWidth="1"/>
    <col min="5" max="5" width="11.33203125" customWidth="1"/>
    <col min="6" max="6" width="10.5546875" customWidth="1"/>
    <col min="7" max="7" width="13.109375" customWidth="1"/>
    <col min="8" max="8" width="13.6640625" customWidth="1"/>
    <col min="9" max="9" width="17.33203125" customWidth="1"/>
  </cols>
  <sheetData>
    <row r="1" spans="1:9" ht="18" customHeight="1" thickBot="1" x14ac:dyDescent="0.3">
      <c r="A1" s="112" t="s">
        <v>25</v>
      </c>
      <c r="B1" s="112"/>
      <c r="C1" s="112"/>
      <c r="D1" s="112"/>
      <c r="E1" s="112"/>
      <c r="F1" s="112"/>
      <c r="G1" s="112"/>
      <c r="H1" s="112"/>
      <c r="I1" s="112"/>
    </row>
    <row r="2" spans="1:9" ht="13.95" customHeight="1" thickBot="1" x14ac:dyDescent="0.3">
      <c r="A2" s="112"/>
      <c r="B2" s="112"/>
      <c r="C2" s="112"/>
      <c r="D2" s="112"/>
      <c r="E2" s="112"/>
      <c r="F2" s="112"/>
      <c r="G2" s="112"/>
      <c r="H2" s="112"/>
      <c r="I2" s="112"/>
    </row>
    <row r="3" spans="1:9" ht="22.95" customHeight="1" thickBot="1" x14ac:dyDescent="0.3">
      <c r="A3" s="113" t="s">
        <v>2</v>
      </c>
      <c r="B3" s="114" t="s">
        <v>149</v>
      </c>
      <c r="C3" s="113" t="s">
        <v>216</v>
      </c>
      <c r="D3" s="113" t="s">
        <v>206</v>
      </c>
      <c r="E3" s="113"/>
      <c r="F3" s="113"/>
      <c r="G3" s="113"/>
      <c r="H3" s="113"/>
      <c r="I3" s="113"/>
    </row>
    <row r="4" spans="1:9" ht="35.25" customHeight="1" thickBot="1" x14ac:dyDescent="0.3">
      <c r="A4" s="113"/>
      <c r="B4" s="115"/>
      <c r="C4" s="113"/>
      <c r="D4" s="113" t="s">
        <v>22</v>
      </c>
      <c r="E4" s="113"/>
      <c r="F4" s="113"/>
      <c r="G4" s="113"/>
      <c r="H4" s="113"/>
      <c r="I4" s="113"/>
    </row>
    <row r="5" spans="1:9" ht="34.200000000000003" customHeight="1" thickBot="1" x14ac:dyDescent="0.3">
      <c r="A5" s="113"/>
      <c r="B5" s="116"/>
      <c r="C5" s="113"/>
      <c r="D5" s="21" t="s">
        <v>182</v>
      </c>
      <c r="E5" s="21" t="s">
        <v>195</v>
      </c>
      <c r="F5" s="20" t="s">
        <v>194</v>
      </c>
      <c r="G5" s="21" t="s">
        <v>196</v>
      </c>
      <c r="H5" s="21" t="s">
        <v>20</v>
      </c>
      <c r="I5" s="20" t="s">
        <v>21</v>
      </c>
    </row>
    <row r="6" spans="1:9" ht="15.6" x14ac:dyDescent="0.25">
      <c r="A6" s="291"/>
      <c r="B6" s="293"/>
      <c r="C6" s="292"/>
      <c r="D6" s="292"/>
      <c r="E6" s="292"/>
      <c r="F6" s="292"/>
      <c r="G6" s="292"/>
      <c r="H6" s="292"/>
      <c r="I6" s="292"/>
    </row>
    <row r="7" spans="1:9" ht="15.6" x14ac:dyDescent="0.25">
      <c r="A7" s="295"/>
      <c r="B7" s="297"/>
      <c r="C7" s="296"/>
      <c r="D7" s="296"/>
      <c r="E7" s="296"/>
      <c r="F7" s="296"/>
      <c r="G7" s="292"/>
      <c r="H7" s="292"/>
      <c r="I7" s="292"/>
    </row>
    <row r="8" spans="1:9" ht="15.6" x14ac:dyDescent="0.25">
      <c r="A8" s="295"/>
      <c r="B8" s="297"/>
      <c r="C8" s="296"/>
      <c r="D8" s="296"/>
      <c r="E8" s="296"/>
      <c r="F8" s="296"/>
      <c r="G8" s="292"/>
      <c r="H8" s="292"/>
      <c r="I8" s="292"/>
    </row>
    <row r="9" spans="1:9" ht="15.6" x14ac:dyDescent="0.25">
      <c r="A9" s="295"/>
      <c r="B9" s="297"/>
      <c r="C9" s="296"/>
      <c r="D9" s="296"/>
      <c r="E9" s="296"/>
      <c r="F9" s="296"/>
      <c r="G9" s="292"/>
      <c r="H9" s="292"/>
      <c r="I9" s="292"/>
    </row>
    <row r="10" spans="1:9" ht="15.6" x14ac:dyDescent="0.25">
      <c r="A10" s="295"/>
      <c r="B10" s="297"/>
      <c r="C10" s="296"/>
      <c r="D10" s="296"/>
      <c r="E10" s="296"/>
      <c r="F10" s="296"/>
      <c r="G10" s="292"/>
      <c r="H10" s="292"/>
      <c r="I10" s="292"/>
    </row>
    <row r="11" spans="1:9" ht="15.6" x14ac:dyDescent="0.25">
      <c r="A11" s="295"/>
      <c r="B11" s="297"/>
      <c r="C11" s="296"/>
      <c r="D11" s="296"/>
      <c r="E11" s="296"/>
      <c r="F11" s="296"/>
      <c r="G11" s="296"/>
      <c r="H11" s="296"/>
      <c r="I11" s="296"/>
    </row>
    <row r="12" spans="1:9" ht="15.6" x14ac:dyDescent="0.25">
      <c r="A12" s="296"/>
      <c r="B12" s="297"/>
      <c r="C12" s="296"/>
      <c r="D12" s="296"/>
      <c r="E12" s="296"/>
      <c r="F12" s="296"/>
      <c r="G12" s="296"/>
      <c r="H12" s="296"/>
      <c r="I12" s="296"/>
    </row>
    <row r="13" spans="1:9" ht="15.6" x14ac:dyDescent="0.25">
      <c r="A13" s="296"/>
      <c r="B13" s="297"/>
      <c r="C13" s="296"/>
      <c r="D13" s="296"/>
      <c r="E13" s="296"/>
      <c r="F13" s="296"/>
      <c r="G13" s="296"/>
      <c r="H13" s="296"/>
      <c r="I13" s="296"/>
    </row>
    <row r="14" spans="1:9" ht="15.6" x14ac:dyDescent="0.25">
      <c r="A14" s="296"/>
      <c r="B14" s="297"/>
      <c r="C14" s="296"/>
      <c r="D14" s="296"/>
      <c r="E14" s="296"/>
      <c r="F14" s="296"/>
      <c r="G14" s="296"/>
      <c r="H14" s="296"/>
      <c r="I14" s="296"/>
    </row>
    <row r="15" spans="1:9" ht="15.6" x14ac:dyDescent="0.25">
      <c r="A15" s="296"/>
      <c r="B15" s="297"/>
      <c r="C15" s="296"/>
      <c r="D15" s="296"/>
      <c r="E15" s="296"/>
      <c r="F15" s="296"/>
      <c r="G15" s="296"/>
      <c r="H15" s="296"/>
      <c r="I15" s="296"/>
    </row>
    <row r="16" spans="1:9" ht="15.6" x14ac:dyDescent="0.25">
      <c r="A16" s="296"/>
      <c r="B16" s="297"/>
      <c r="C16" s="296"/>
      <c r="D16" s="296"/>
      <c r="E16" s="296"/>
      <c r="F16" s="296"/>
      <c r="G16" s="296"/>
      <c r="H16" s="296"/>
      <c r="I16" s="296"/>
    </row>
    <row r="17" spans="1:9" ht="15.6" x14ac:dyDescent="0.25">
      <c r="A17" s="296"/>
      <c r="B17" s="297"/>
      <c r="C17" s="296"/>
      <c r="D17" s="296"/>
      <c r="E17" s="296"/>
      <c r="F17" s="296"/>
      <c r="G17" s="296"/>
      <c r="H17" s="296"/>
      <c r="I17" s="296"/>
    </row>
    <row r="18" spans="1:9" ht="15.6" x14ac:dyDescent="0.25">
      <c r="A18" s="296"/>
      <c r="B18" s="297"/>
      <c r="C18" s="296"/>
      <c r="D18" s="296"/>
      <c r="E18" s="296"/>
      <c r="F18" s="296"/>
      <c r="G18" s="296"/>
      <c r="H18" s="296"/>
      <c r="I18" s="296"/>
    </row>
    <row r="19" spans="1:9" ht="15.6" x14ac:dyDescent="0.25">
      <c r="A19" s="296"/>
      <c r="B19" s="297"/>
      <c r="C19" s="296"/>
      <c r="D19" s="296"/>
      <c r="E19" s="296"/>
      <c r="F19" s="296"/>
      <c r="G19" s="296"/>
      <c r="H19" s="296"/>
      <c r="I19" s="296"/>
    </row>
    <row r="20" spans="1:9" ht="15.6" x14ac:dyDescent="0.25">
      <c r="A20" s="296"/>
      <c r="B20" s="297"/>
      <c r="C20" s="296"/>
      <c r="D20" s="296"/>
      <c r="E20" s="296"/>
      <c r="F20" s="296"/>
      <c r="G20" s="296"/>
      <c r="H20" s="296"/>
      <c r="I20" s="296"/>
    </row>
    <row r="21" spans="1:9" ht="15.6" x14ac:dyDescent="0.25">
      <c r="A21" s="296"/>
      <c r="B21" s="297"/>
      <c r="C21" s="296"/>
      <c r="D21" s="296"/>
      <c r="E21" s="296"/>
      <c r="F21" s="296"/>
      <c r="G21" s="296"/>
      <c r="H21" s="296"/>
      <c r="I21" s="296"/>
    </row>
    <row r="22" spans="1:9" ht="15.6" x14ac:dyDescent="0.25">
      <c r="A22" s="296"/>
      <c r="B22" s="297"/>
      <c r="C22" s="296"/>
      <c r="D22" s="296"/>
      <c r="E22" s="296"/>
      <c r="F22" s="296"/>
      <c r="G22" s="296"/>
      <c r="H22" s="296"/>
      <c r="I22" s="296"/>
    </row>
    <row r="23" spans="1:9" ht="15.6" x14ac:dyDescent="0.25">
      <c r="A23" s="296"/>
      <c r="B23" s="297"/>
      <c r="C23" s="296"/>
      <c r="D23" s="296"/>
      <c r="E23" s="296"/>
      <c r="F23" s="296"/>
      <c r="G23" s="296"/>
      <c r="H23" s="296"/>
      <c r="I23" s="296"/>
    </row>
    <row r="24" spans="1:9" ht="15.6" x14ac:dyDescent="0.25">
      <c r="A24" s="296"/>
      <c r="B24" s="297"/>
      <c r="C24" s="296"/>
      <c r="D24" s="296"/>
      <c r="E24" s="296"/>
      <c r="F24" s="296"/>
      <c r="G24" s="296"/>
      <c r="H24" s="296"/>
      <c r="I24" s="296"/>
    </row>
    <row r="25" spans="1:9" ht="15.6" x14ac:dyDescent="0.25">
      <c r="A25" s="296"/>
      <c r="B25" s="297"/>
      <c r="C25" s="296"/>
      <c r="D25" s="296"/>
      <c r="E25" s="296"/>
      <c r="F25" s="296"/>
      <c r="G25" s="296"/>
      <c r="H25" s="296"/>
      <c r="I25" s="296"/>
    </row>
    <row r="26" spans="1:9" ht="15.6" x14ac:dyDescent="0.25">
      <c r="A26" s="296"/>
      <c r="B26" s="297"/>
      <c r="C26" s="296"/>
      <c r="D26" s="296"/>
      <c r="E26" s="296"/>
      <c r="F26" s="296"/>
      <c r="G26" s="296"/>
      <c r="H26" s="296"/>
      <c r="I26" s="296"/>
    </row>
    <row r="27" spans="1:9" ht="15.6" x14ac:dyDescent="0.25">
      <c r="A27" s="296"/>
      <c r="B27" s="297"/>
      <c r="C27" s="296"/>
      <c r="D27" s="296"/>
      <c r="E27" s="296"/>
      <c r="F27" s="296"/>
      <c r="G27" s="296"/>
      <c r="H27" s="296"/>
      <c r="I27" s="296"/>
    </row>
    <row r="28" spans="1:9" ht="15.6" x14ac:dyDescent="0.25">
      <c r="A28" s="296"/>
      <c r="B28" s="297"/>
      <c r="C28" s="296"/>
      <c r="D28" s="296"/>
      <c r="E28" s="296"/>
      <c r="F28" s="296"/>
      <c r="G28" s="296"/>
      <c r="H28" s="296"/>
      <c r="I28" s="296"/>
    </row>
    <row r="29" spans="1:9" ht="15.6" x14ac:dyDescent="0.25">
      <c r="A29" s="296"/>
      <c r="B29" s="297"/>
      <c r="C29" s="296"/>
      <c r="D29" s="296"/>
      <c r="E29" s="296"/>
      <c r="F29" s="296"/>
      <c r="G29" s="296"/>
      <c r="H29" s="296"/>
      <c r="I29" s="296"/>
    </row>
    <row r="30" spans="1:9" ht="15.6" x14ac:dyDescent="0.25">
      <c r="A30" s="296"/>
      <c r="B30" s="297"/>
      <c r="C30" s="296"/>
      <c r="D30" s="296"/>
      <c r="E30" s="296"/>
      <c r="F30" s="296"/>
      <c r="G30" s="296"/>
      <c r="H30" s="296"/>
      <c r="I30" s="296"/>
    </row>
    <row r="31" spans="1:9" ht="15.6" x14ac:dyDescent="0.25">
      <c r="A31" s="296"/>
      <c r="B31" s="297"/>
      <c r="C31" s="296"/>
      <c r="D31" s="296"/>
      <c r="E31" s="296"/>
      <c r="F31" s="296"/>
      <c r="G31" s="296"/>
      <c r="H31" s="296"/>
      <c r="I31" s="296"/>
    </row>
    <row r="32" spans="1:9" ht="15.6" x14ac:dyDescent="0.25">
      <c r="A32" s="296"/>
      <c r="B32" s="297"/>
      <c r="C32" s="296"/>
      <c r="D32" s="296"/>
      <c r="E32" s="296"/>
      <c r="F32" s="296"/>
      <c r="G32" s="296"/>
      <c r="H32" s="296"/>
      <c r="I32" s="296"/>
    </row>
    <row r="33" spans="1:9" ht="15.6" x14ac:dyDescent="0.25">
      <c r="A33" s="296"/>
      <c r="B33" s="297"/>
      <c r="C33" s="296"/>
      <c r="D33" s="296"/>
      <c r="E33" s="296"/>
      <c r="F33" s="296"/>
      <c r="G33" s="296"/>
      <c r="H33" s="296"/>
      <c r="I33" s="296"/>
    </row>
    <row r="34" spans="1:9" ht="15.6" x14ac:dyDescent="0.25">
      <c r="A34" s="296"/>
      <c r="B34" s="297"/>
      <c r="C34" s="296"/>
      <c r="D34" s="296"/>
      <c r="E34" s="296"/>
      <c r="F34" s="296"/>
      <c r="G34" s="296"/>
      <c r="H34" s="296"/>
      <c r="I34" s="296"/>
    </row>
    <row r="35" spans="1:9" ht="15.6" x14ac:dyDescent="0.25">
      <c r="A35" s="296"/>
      <c r="B35" s="297"/>
      <c r="C35" s="296"/>
      <c r="D35" s="296"/>
      <c r="E35" s="296"/>
      <c r="F35" s="296"/>
      <c r="G35" s="296"/>
      <c r="H35" s="296"/>
      <c r="I35" s="296"/>
    </row>
    <row r="36" spans="1:9" ht="15.6" x14ac:dyDescent="0.25">
      <c r="A36" s="296"/>
      <c r="B36" s="297"/>
      <c r="C36" s="296"/>
      <c r="D36" s="296"/>
      <c r="E36" s="296"/>
      <c r="F36" s="296"/>
      <c r="G36" s="296"/>
      <c r="H36" s="296"/>
      <c r="I36" s="296"/>
    </row>
    <row r="37" spans="1:9" ht="15.6" x14ac:dyDescent="0.25">
      <c r="A37" s="296"/>
      <c r="B37" s="297"/>
      <c r="C37" s="296"/>
      <c r="D37" s="296"/>
      <c r="E37" s="296"/>
      <c r="F37" s="296"/>
      <c r="G37" s="296"/>
      <c r="H37" s="296"/>
      <c r="I37" s="296"/>
    </row>
    <row r="38" spans="1:9" ht="15.6" x14ac:dyDescent="0.25">
      <c r="A38" s="296"/>
      <c r="B38" s="297"/>
      <c r="C38" s="296"/>
      <c r="D38" s="296"/>
      <c r="E38" s="296"/>
      <c r="F38" s="296"/>
      <c r="G38" s="296"/>
      <c r="H38" s="296"/>
      <c r="I38" s="296"/>
    </row>
    <row r="39" spans="1:9" ht="15.6" x14ac:dyDescent="0.25">
      <c r="A39" s="296"/>
      <c r="B39" s="297"/>
      <c r="C39" s="296"/>
      <c r="D39" s="296"/>
      <c r="E39" s="296"/>
      <c r="F39" s="296"/>
      <c r="G39" s="296"/>
      <c r="H39" s="296"/>
      <c r="I39" s="296"/>
    </row>
    <row r="40" spans="1:9" ht="15.6" x14ac:dyDescent="0.25">
      <c r="A40" s="296"/>
      <c r="B40" s="297"/>
      <c r="C40" s="296"/>
      <c r="D40" s="296"/>
      <c r="E40" s="296"/>
      <c r="F40" s="296"/>
      <c r="G40" s="296"/>
      <c r="H40" s="296"/>
      <c r="I40" s="296"/>
    </row>
    <row r="41" spans="1:9" ht="15.6" x14ac:dyDescent="0.25">
      <c r="A41" s="296"/>
      <c r="B41" s="297"/>
      <c r="C41" s="296"/>
      <c r="D41" s="296"/>
      <c r="E41" s="296"/>
      <c r="F41" s="296"/>
      <c r="G41" s="296"/>
      <c r="H41" s="296"/>
      <c r="I41" s="296"/>
    </row>
    <row r="42" spans="1:9" ht="15.6" x14ac:dyDescent="0.3">
      <c r="A42" s="307"/>
      <c r="B42" s="308"/>
      <c r="C42" s="307"/>
      <c r="D42" s="307"/>
      <c r="E42" s="307"/>
      <c r="F42" s="307"/>
      <c r="G42" s="307"/>
      <c r="H42" s="307"/>
      <c r="I42" s="307"/>
    </row>
    <row r="43" spans="1:9" ht="15.6" x14ac:dyDescent="0.3">
      <c r="A43" s="307"/>
      <c r="B43" s="308"/>
      <c r="C43" s="307"/>
      <c r="D43" s="307"/>
      <c r="E43" s="307"/>
      <c r="F43" s="307"/>
      <c r="G43" s="307"/>
      <c r="H43" s="307"/>
      <c r="I43" s="307"/>
    </row>
    <row r="44" spans="1:9" ht="15.6" x14ac:dyDescent="0.3">
      <c r="A44" s="307"/>
      <c r="B44" s="308"/>
      <c r="C44" s="307"/>
      <c r="D44" s="307"/>
      <c r="E44" s="307"/>
      <c r="F44" s="307"/>
      <c r="G44" s="307"/>
      <c r="H44" s="307"/>
      <c r="I44" s="307"/>
    </row>
    <row r="45" spans="1:9" ht="15.6" x14ac:dyDescent="0.3">
      <c r="A45" s="307"/>
      <c r="B45" s="308"/>
      <c r="C45" s="307"/>
      <c r="D45" s="307"/>
      <c r="E45" s="307"/>
      <c r="F45" s="307"/>
      <c r="G45" s="307"/>
      <c r="H45" s="307"/>
      <c r="I45" s="307"/>
    </row>
    <row r="46" spans="1:9" ht="15.6" x14ac:dyDescent="0.3">
      <c r="A46" s="307"/>
      <c r="B46" s="308"/>
      <c r="C46" s="307"/>
      <c r="D46" s="307"/>
      <c r="E46" s="307"/>
      <c r="F46" s="307"/>
      <c r="G46" s="307"/>
      <c r="H46" s="307"/>
      <c r="I46" s="307"/>
    </row>
    <row r="47" spans="1:9" ht="15.6" x14ac:dyDescent="0.3">
      <c r="A47" s="307"/>
      <c r="B47" s="308"/>
      <c r="C47" s="307"/>
      <c r="D47" s="307"/>
      <c r="E47" s="307"/>
      <c r="F47" s="307"/>
      <c r="G47" s="307"/>
      <c r="H47" s="307"/>
      <c r="I47" s="307"/>
    </row>
    <row r="48" spans="1:9" ht="15.6" x14ac:dyDescent="0.3">
      <c r="A48" s="307"/>
      <c r="B48" s="308"/>
      <c r="C48" s="307"/>
      <c r="D48" s="307"/>
      <c r="E48" s="307"/>
      <c r="F48" s="307"/>
      <c r="G48" s="307"/>
      <c r="H48" s="307"/>
      <c r="I48" s="307"/>
    </row>
    <row r="49" spans="1:9" ht="15.6" x14ac:dyDescent="0.3">
      <c r="A49" s="307"/>
      <c r="B49" s="308"/>
      <c r="C49" s="307"/>
      <c r="D49" s="307"/>
      <c r="E49" s="307"/>
      <c r="F49" s="307"/>
      <c r="G49" s="307"/>
      <c r="H49" s="307"/>
      <c r="I49" s="307"/>
    </row>
    <row r="50" spans="1:9" ht="15.6" x14ac:dyDescent="0.3">
      <c r="A50" s="307"/>
      <c r="B50" s="308"/>
      <c r="C50" s="307"/>
      <c r="D50" s="307"/>
      <c r="E50" s="307"/>
      <c r="F50" s="307"/>
      <c r="G50" s="307"/>
      <c r="H50" s="307"/>
      <c r="I50" s="307"/>
    </row>
    <row r="51" spans="1:9" ht="15.6" x14ac:dyDescent="0.3">
      <c r="A51" s="307"/>
      <c r="B51" s="308"/>
      <c r="C51" s="307"/>
      <c r="D51" s="307"/>
      <c r="E51" s="307"/>
      <c r="F51" s="307"/>
      <c r="G51" s="307"/>
      <c r="H51" s="307"/>
      <c r="I51" s="307"/>
    </row>
    <row r="52" spans="1:9" ht="15.6" x14ac:dyDescent="0.3">
      <c r="A52" s="307"/>
      <c r="B52" s="308"/>
      <c r="C52" s="307"/>
      <c r="D52" s="307"/>
      <c r="E52" s="307"/>
      <c r="F52" s="307"/>
      <c r="G52" s="307"/>
      <c r="H52" s="307"/>
      <c r="I52" s="307"/>
    </row>
    <row r="53" spans="1:9" ht="15.6" x14ac:dyDescent="0.3">
      <c r="A53" s="307"/>
      <c r="B53" s="308"/>
      <c r="C53" s="307"/>
      <c r="D53" s="307"/>
      <c r="E53" s="307"/>
      <c r="F53" s="307"/>
      <c r="G53" s="307"/>
      <c r="H53" s="307"/>
      <c r="I53" s="307"/>
    </row>
    <row r="54" spans="1:9" ht="15.6" x14ac:dyDescent="0.3">
      <c r="A54" s="307"/>
      <c r="B54" s="308"/>
      <c r="C54" s="307"/>
      <c r="D54" s="307"/>
      <c r="E54" s="307"/>
      <c r="F54" s="307"/>
      <c r="G54" s="307"/>
      <c r="H54" s="307"/>
      <c r="I54" s="307"/>
    </row>
    <row r="55" spans="1:9" ht="15.6" x14ac:dyDescent="0.3">
      <c r="A55" s="307"/>
      <c r="B55" s="308"/>
      <c r="C55" s="307"/>
      <c r="D55" s="307"/>
      <c r="E55" s="307"/>
      <c r="F55" s="307"/>
      <c r="G55" s="307"/>
      <c r="H55" s="307"/>
      <c r="I55" s="307"/>
    </row>
    <row r="56" spans="1:9" ht="15.6" x14ac:dyDescent="0.3">
      <c r="A56" s="307"/>
      <c r="B56" s="308"/>
      <c r="C56" s="307"/>
      <c r="D56" s="307"/>
      <c r="E56" s="307"/>
      <c r="F56" s="307"/>
      <c r="G56" s="307"/>
      <c r="H56" s="307"/>
      <c r="I56" s="307"/>
    </row>
    <row r="57" spans="1:9" ht="15.6" x14ac:dyDescent="0.3">
      <c r="A57" s="307"/>
      <c r="B57" s="308"/>
      <c r="C57" s="307"/>
      <c r="D57" s="307"/>
      <c r="E57" s="307"/>
      <c r="F57" s="307"/>
      <c r="G57" s="307"/>
      <c r="H57" s="307"/>
      <c r="I57" s="307"/>
    </row>
    <row r="58" spans="1:9" ht="15.6" x14ac:dyDescent="0.3">
      <c r="A58" s="307"/>
      <c r="B58" s="308"/>
      <c r="C58" s="307"/>
      <c r="D58" s="307"/>
      <c r="E58" s="307"/>
      <c r="F58" s="307"/>
      <c r="G58" s="307"/>
      <c r="H58" s="307"/>
      <c r="I58" s="307"/>
    </row>
    <row r="59" spans="1:9" ht="15.6" x14ac:dyDescent="0.3">
      <c r="A59" s="307"/>
      <c r="B59" s="308"/>
      <c r="C59" s="307"/>
      <c r="D59" s="307"/>
      <c r="E59" s="307"/>
      <c r="F59" s="307"/>
      <c r="G59" s="307"/>
      <c r="H59" s="307"/>
      <c r="I59" s="307"/>
    </row>
    <row r="60" spans="1:9" ht="15.6" x14ac:dyDescent="0.3">
      <c r="A60" s="307"/>
      <c r="B60" s="308"/>
      <c r="C60" s="307"/>
      <c r="D60" s="307"/>
      <c r="E60" s="307"/>
      <c r="F60" s="307"/>
      <c r="G60" s="307"/>
      <c r="H60" s="307"/>
      <c r="I60" s="307"/>
    </row>
    <row r="61" spans="1:9" ht="15.6" x14ac:dyDescent="0.3">
      <c r="A61" s="307"/>
      <c r="B61" s="308"/>
      <c r="C61" s="307"/>
      <c r="D61" s="307"/>
      <c r="E61" s="307"/>
      <c r="F61" s="307"/>
      <c r="G61" s="307"/>
      <c r="H61" s="307"/>
      <c r="I61" s="307"/>
    </row>
    <row r="62" spans="1:9" ht="15.6" x14ac:dyDescent="0.3">
      <c r="A62" s="307"/>
      <c r="B62" s="308"/>
      <c r="C62" s="307"/>
      <c r="D62" s="307"/>
      <c r="E62" s="307"/>
      <c r="F62" s="307"/>
      <c r="G62" s="307"/>
      <c r="H62" s="307"/>
      <c r="I62" s="307"/>
    </row>
    <row r="63" spans="1:9" ht="15.6" x14ac:dyDescent="0.3">
      <c r="A63" s="307"/>
      <c r="B63" s="308"/>
      <c r="C63" s="307"/>
      <c r="D63" s="307"/>
      <c r="E63" s="307"/>
      <c r="F63" s="307"/>
      <c r="G63" s="307"/>
      <c r="H63" s="307"/>
      <c r="I63" s="307"/>
    </row>
    <row r="64" spans="1:9" ht="15.6" x14ac:dyDescent="0.3">
      <c r="A64" s="307"/>
      <c r="B64" s="308"/>
      <c r="C64" s="307"/>
      <c r="D64" s="307"/>
      <c r="E64" s="307"/>
      <c r="F64" s="307"/>
      <c r="G64" s="307"/>
      <c r="H64" s="307"/>
      <c r="I64" s="307"/>
    </row>
    <row r="65" spans="1:9" ht="15.6" x14ac:dyDescent="0.3">
      <c r="A65" s="307"/>
      <c r="B65" s="308"/>
      <c r="C65" s="307"/>
      <c r="D65" s="307"/>
      <c r="E65" s="307"/>
      <c r="F65" s="307"/>
      <c r="G65" s="307"/>
      <c r="H65" s="307"/>
      <c r="I65" s="307"/>
    </row>
    <row r="66" spans="1:9" ht="15.6" x14ac:dyDescent="0.3">
      <c r="A66" s="307"/>
      <c r="B66" s="308"/>
      <c r="C66" s="307"/>
      <c r="D66" s="307"/>
      <c r="E66" s="307"/>
      <c r="F66" s="307"/>
      <c r="G66" s="307"/>
      <c r="H66" s="307"/>
      <c r="I66" s="307"/>
    </row>
    <row r="67" spans="1:9" ht="15.6" x14ac:dyDescent="0.3">
      <c r="A67" s="307"/>
      <c r="B67" s="308"/>
      <c r="C67" s="307"/>
      <c r="D67" s="307"/>
      <c r="E67" s="307"/>
      <c r="F67" s="307"/>
      <c r="G67" s="307"/>
      <c r="H67" s="307"/>
      <c r="I67" s="307"/>
    </row>
    <row r="68" spans="1:9" ht="15.6" x14ac:dyDescent="0.3">
      <c r="A68" s="307"/>
      <c r="B68" s="308"/>
      <c r="C68" s="307"/>
      <c r="D68" s="307"/>
      <c r="E68" s="307"/>
      <c r="F68" s="307"/>
      <c r="G68" s="307"/>
      <c r="H68" s="307"/>
      <c r="I68" s="307"/>
    </row>
    <row r="69" spans="1:9" ht="15.6" x14ac:dyDescent="0.3">
      <c r="A69" s="307"/>
      <c r="B69" s="308"/>
      <c r="C69" s="307"/>
      <c r="D69" s="307"/>
      <c r="E69" s="307"/>
      <c r="F69" s="307"/>
      <c r="G69" s="307"/>
      <c r="H69" s="307"/>
      <c r="I69" s="307"/>
    </row>
    <row r="70" spans="1:9" ht="15.6" x14ac:dyDescent="0.3">
      <c r="A70" s="307"/>
      <c r="B70" s="308"/>
      <c r="C70" s="307"/>
      <c r="D70" s="307"/>
      <c r="E70" s="307"/>
      <c r="F70" s="307"/>
      <c r="G70" s="307"/>
      <c r="H70" s="307"/>
      <c r="I70" s="307"/>
    </row>
    <row r="71" spans="1:9" ht="15.6" x14ac:dyDescent="0.3">
      <c r="A71" s="307"/>
      <c r="B71" s="308"/>
      <c r="C71" s="307"/>
      <c r="D71" s="307"/>
      <c r="E71" s="307"/>
      <c r="F71" s="307"/>
      <c r="G71" s="307"/>
      <c r="H71" s="307"/>
      <c r="I71" s="307"/>
    </row>
    <row r="72" spans="1:9" ht="15.6" x14ac:dyDescent="0.3">
      <c r="A72" s="307"/>
      <c r="B72" s="308"/>
      <c r="C72" s="307"/>
      <c r="D72" s="307"/>
      <c r="E72" s="307"/>
      <c r="F72" s="307"/>
      <c r="G72" s="307"/>
      <c r="H72" s="307"/>
      <c r="I72" s="307"/>
    </row>
    <row r="73" spans="1:9" ht="15.6" x14ac:dyDescent="0.3">
      <c r="A73" s="307"/>
      <c r="B73" s="308"/>
      <c r="C73" s="307"/>
      <c r="D73" s="307"/>
      <c r="E73" s="307"/>
      <c r="F73" s="307"/>
      <c r="G73" s="307"/>
      <c r="H73" s="307"/>
      <c r="I73" s="307"/>
    </row>
    <row r="74" spans="1:9" ht="15.6" x14ac:dyDescent="0.3">
      <c r="A74" s="307"/>
      <c r="B74" s="308"/>
      <c r="C74" s="307"/>
      <c r="D74" s="307"/>
      <c r="E74" s="307"/>
      <c r="F74" s="307"/>
      <c r="G74" s="307"/>
      <c r="H74" s="307"/>
      <c r="I74" s="307"/>
    </row>
    <row r="75" spans="1:9" ht="15.6" x14ac:dyDescent="0.3">
      <c r="A75" s="307"/>
      <c r="B75" s="308"/>
      <c r="C75" s="307"/>
      <c r="D75" s="307"/>
      <c r="E75" s="307"/>
      <c r="F75" s="307"/>
      <c r="G75" s="307"/>
      <c r="H75" s="307"/>
      <c r="I75" s="307"/>
    </row>
    <row r="76" spans="1:9" ht="15.6" x14ac:dyDescent="0.3">
      <c r="A76" s="307"/>
      <c r="B76" s="308"/>
      <c r="C76" s="307"/>
      <c r="D76" s="307"/>
      <c r="E76" s="307"/>
      <c r="F76" s="307"/>
      <c r="G76" s="307"/>
      <c r="H76" s="307"/>
      <c r="I76" s="307"/>
    </row>
    <row r="77" spans="1:9" ht="15.6" x14ac:dyDescent="0.3">
      <c r="A77" s="307"/>
      <c r="B77" s="308"/>
      <c r="C77" s="307"/>
      <c r="D77" s="307"/>
      <c r="E77" s="307"/>
      <c r="F77" s="307"/>
      <c r="G77" s="307"/>
      <c r="H77" s="307"/>
      <c r="I77" s="307"/>
    </row>
    <row r="78" spans="1:9" ht="15.6" x14ac:dyDescent="0.3">
      <c r="A78" s="307"/>
      <c r="B78" s="308"/>
      <c r="C78" s="307"/>
      <c r="D78" s="307"/>
      <c r="E78" s="307"/>
      <c r="F78" s="307"/>
      <c r="G78" s="307"/>
      <c r="H78" s="307"/>
      <c r="I78" s="307"/>
    </row>
    <row r="79" spans="1:9" ht="15.6" x14ac:dyDescent="0.3">
      <c r="A79" s="307"/>
      <c r="B79" s="308"/>
      <c r="C79" s="307"/>
      <c r="D79" s="307"/>
      <c r="E79" s="307"/>
      <c r="F79" s="307"/>
      <c r="G79" s="307"/>
      <c r="H79" s="307"/>
      <c r="I79" s="307"/>
    </row>
    <row r="80" spans="1:9" ht="15.6" x14ac:dyDescent="0.3">
      <c r="A80" s="307"/>
      <c r="B80" s="308"/>
      <c r="C80" s="307"/>
      <c r="D80" s="307"/>
      <c r="E80" s="307"/>
      <c r="F80" s="307"/>
      <c r="G80" s="307"/>
      <c r="H80" s="307"/>
      <c r="I80" s="307"/>
    </row>
    <row r="81" spans="1:9" ht="15.6" x14ac:dyDescent="0.3">
      <c r="A81" s="307"/>
      <c r="B81" s="308"/>
      <c r="C81" s="307"/>
      <c r="D81" s="307"/>
      <c r="E81" s="307"/>
      <c r="F81" s="307"/>
      <c r="G81" s="307"/>
      <c r="H81" s="307"/>
      <c r="I81" s="307"/>
    </row>
    <row r="82" spans="1:9" ht="15.6" x14ac:dyDescent="0.3">
      <c r="A82" s="307"/>
      <c r="B82" s="308"/>
      <c r="C82" s="307"/>
      <c r="D82" s="307"/>
      <c r="E82" s="307"/>
      <c r="F82" s="307"/>
      <c r="G82" s="307"/>
      <c r="H82" s="307"/>
      <c r="I82" s="307"/>
    </row>
    <row r="83" spans="1:9" ht="15.6" x14ac:dyDescent="0.3">
      <c r="A83" s="307"/>
      <c r="B83" s="308"/>
      <c r="C83" s="307"/>
      <c r="D83" s="307"/>
      <c r="E83" s="307"/>
      <c r="F83" s="307"/>
      <c r="G83" s="307"/>
      <c r="H83" s="307"/>
      <c r="I83" s="307"/>
    </row>
    <row r="84" spans="1:9" ht="15.6" x14ac:dyDescent="0.3">
      <c r="A84" s="307"/>
      <c r="B84" s="308"/>
      <c r="C84" s="307"/>
      <c r="D84" s="307"/>
      <c r="E84" s="307"/>
      <c r="F84" s="307"/>
      <c r="G84" s="307"/>
      <c r="H84" s="307"/>
      <c r="I84" s="307"/>
    </row>
    <row r="85" spans="1:9" ht="15.6" x14ac:dyDescent="0.3">
      <c r="A85" s="307"/>
      <c r="B85" s="308"/>
      <c r="C85" s="307"/>
      <c r="D85" s="307"/>
      <c r="E85" s="307"/>
      <c r="F85" s="307"/>
      <c r="G85" s="307"/>
      <c r="H85" s="307"/>
      <c r="I85" s="307"/>
    </row>
    <row r="86" spans="1:9" ht="15.6" x14ac:dyDescent="0.3">
      <c r="A86" s="307"/>
      <c r="B86" s="308"/>
      <c r="C86" s="307"/>
      <c r="D86" s="307"/>
      <c r="E86" s="307"/>
      <c r="F86" s="307"/>
      <c r="G86" s="307"/>
      <c r="H86" s="307"/>
      <c r="I86" s="307"/>
    </row>
    <row r="87" spans="1:9" ht="15.6" x14ac:dyDescent="0.3">
      <c r="A87" s="307"/>
      <c r="B87" s="308"/>
      <c r="C87" s="307"/>
      <c r="D87" s="307"/>
      <c r="E87" s="307"/>
      <c r="F87" s="307"/>
      <c r="G87" s="307"/>
      <c r="H87" s="307"/>
      <c r="I87" s="307"/>
    </row>
    <row r="88" spans="1:9" ht="15.6" x14ac:dyDescent="0.3">
      <c r="A88" s="307"/>
      <c r="B88" s="308"/>
      <c r="C88" s="307"/>
      <c r="D88" s="307"/>
      <c r="E88" s="307"/>
      <c r="F88" s="307"/>
      <c r="G88" s="307"/>
      <c r="H88" s="307"/>
      <c r="I88" s="307"/>
    </row>
    <row r="89" spans="1:9" ht="15.6" x14ac:dyDescent="0.3">
      <c r="A89" s="307"/>
      <c r="B89" s="308"/>
      <c r="C89" s="307"/>
      <c r="D89" s="307"/>
      <c r="E89" s="307"/>
      <c r="F89" s="307"/>
      <c r="G89" s="307"/>
      <c r="H89" s="307"/>
      <c r="I89" s="307"/>
    </row>
    <row r="90" spans="1:9" ht="15.6" x14ac:dyDescent="0.3">
      <c r="A90" s="307"/>
      <c r="B90" s="308"/>
      <c r="C90" s="307"/>
      <c r="D90" s="307"/>
      <c r="E90" s="307"/>
      <c r="F90" s="307"/>
      <c r="G90" s="307"/>
      <c r="H90" s="307"/>
      <c r="I90" s="307"/>
    </row>
    <row r="91" spans="1:9" ht="15.6" x14ac:dyDescent="0.3">
      <c r="A91" s="307"/>
      <c r="B91" s="308"/>
      <c r="C91" s="307"/>
      <c r="D91" s="307"/>
      <c r="E91" s="307"/>
      <c r="F91" s="307"/>
      <c r="G91" s="307"/>
      <c r="H91" s="307"/>
      <c r="I91" s="307"/>
    </row>
    <row r="92" spans="1:9" ht="15.6" x14ac:dyDescent="0.3">
      <c r="A92" s="307"/>
      <c r="B92" s="308"/>
      <c r="C92" s="307"/>
      <c r="D92" s="307"/>
      <c r="E92" s="307"/>
      <c r="F92" s="307"/>
      <c r="G92" s="307"/>
      <c r="H92" s="307"/>
      <c r="I92" s="307"/>
    </row>
    <row r="93" spans="1:9" ht="15.6" x14ac:dyDescent="0.3">
      <c r="A93" s="307"/>
      <c r="B93" s="308"/>
      <c r="C93" s="307"/>
      <c r="D93" s="307"/>
      <c r="E93" s="307"/>
      <c r="F93" s="307"/>
      <c r="G93" s="307"/>
      <c r="H93" s="307"/>
      <c r="I93" s="307"/>
    </row>
    <row r="94" spans="1:9" ht="15.6" x14ac:dyDescent="0.3">
      <c r="A94" s="307"/>
      <c r="B94" s="308"/>
      <c r="C94" s="307"/>
      <c r="D94" s="307"/>
      <c r="E94" s="307"/>
      <c r="F94" s="307"/>
      <c r="G94" s="307"/>
      <c r="H94" s="307"/>
      <c r="I94" s="307"/>
    </row>
    <row r="95" spans="1:9" ht="15.6" x14ac:dyDescent="0.3">
      <c r="A95" s="307"/>
      <c r="B95" s="308"/>
      <c r="C95" s="307"/>
      <c r="D95" s="307"/>
      <c r="E95" s="307"/>
      <c r="F95" s="307"/>
      <c r="G95" s="307"/>
      <c r="H95" s="307"/>
      <c r="I95" s="307"/>
    </row>
    <row r="96" spans="1:9" ht="15.6" x14ac:dyDescent="0.3">
      <c r="A96" s="307"/>
      <c r="B96" s="308"/>
      <c r="C96" s="307"/>
      <c r="D96" s="307"/>
      <c r="E96" s="307"/>
      <c r="F96" s="307"/>
      <c r="G96" s="307"/>
      <c r="H96" s="307"/>
      <c r="I96" s="307"/>
    </row>
    <row r="97" spans="1:9" ht="15.6" x14ac:dyDescent="0.3">
      <c r="A97" s="307"/>
      <c r="B97" s="308"/>
      <c r="C97" s="307"/>
      <c r="D97" s="307"/>
      <c r="E97" s="307"/>
      <c r="F97" s="307"/>
      <c r="G97" s="307"/>
      <c r="H97" s="307"/>
      <c r="I97" s="307"/>
    </row>
    <row r="98" spans="1:9" ht="15.6" x14ac:dyDescent="0.3">
      <c r="A98" s="307"/>
      <c r="B98" s="308"/>
      <c r="C98" s="307"/>
      <c r="D98" s="307"/>
      <c r="E98" s="307"/>
      <c r="F98" s="307"/>
      <c r="G98" s="307"/>
      <c r="H98" s="307"/>
      <c r="I98" s="307"/>
    </row>
    <row r="99" spans="1:9" ht="15.6" x14ac:dyDescent="0.3">
      <c r="A99" s="307"/>
      <c r="B99" s="308"/>
      <c r="C99" s="307"/>
      <c r="D99" s="307"/>
      <c r="E99" s="307"/>
      <c r="F99" s="307"/>
      <c r="G99" s="307"/>
      <c r="H99" s="307"/>
      <c r="I99" s="307"/>
    </row>
    <row r="100" spans="1:9" ht="15.6" x14ac:dyDescent="0.3">
      <c r="A100" s="307"/>
      <c r="B100" s="308"/>
      <c r="C100" s="307"/>
      <c r="D100" s="307"/>
      <c r="E100" s="307"/>
      <c r="F100" s="307"/>
      <c r="G100" s="307"/>
      <c r="H100" s="307"/>
      <c r="I100" s="307"/>
    </row>
    <row r="101" spans="1:9" ht="15.6" x14ac:dyDescent="0.3">
      <c r="A101" s="307"/>
      <c r="B101" s="308"/>
      <c r="C101" s="307"/>
      <c r="D101" s="307"/>
      <c r="E101" s="307"/>
      <c r="F101" s="307"/>
      <c r="G101" s="307"/>
      <c r="H101" s="307"/>
      <c r="I101" s="307"/>
    </row>
    <row r="102" spans="1:9" ht="15.6" x14ac:dyDescent="0.3">
      <c r="A102" s="307"/>
      <c r="B102" s="308"/>
      <c r="C102" s="307"/>
      <c r="D102" s="307"/>
      <c r="E102" s="307"/>
      <c r="F102" s="307"/>
      <c r="G102" s="307"/>
      <c r="H102" s="307"/>
      <c r="I102" s="307"/>
    </row>
    <row r="103" spans="1:9" ht="15.6" x14ac:dyDescent="0.3">
      <c r="A103" s="307"/>
      <c r="B103" s="308"/>
      <c r="C103" s="307"/>
      <c r="D103" s="307"/>
      <c r="E103" s="307"/>
      <c r="F103" s="307"/>
      <c r="G103" s="307"/>
      <c r="H103" s="307"/>
      <c r="I103" s="307"/>
    </row>
    <row r="104" spans="1:9" ht="15.6" x14ac:dyDescent="0.3">
      <c r="A104" s="307"/>
      <c r="B104" s="308"/>
      <c r="C104" s="307"/>
      <c r="D104" s="307"/>
      <c r="E104" s="307"/>
      <c r="F104" s="307"/>
      <c r="G104" s="307"/>
      <c r="H104" s="307"/>
      <c r="I104" s="307"/>
    </row>
    <row r="105" spans="1:9" ht="15.6" x14ac:dyDescent="0.3">
      <c r="A105" s="307"/>
      <c r="B105" s="308"/>
      <c r="C105" s="307"/>
      <c r="D105" s="307"/>
      <c r="E105" s="307"/>
      <c r="F105" s="307"/>
      <c r="G105" s="307"/>
      <c r="H105" s="307"/>
      <c r="I105" s="307"/>
    </row>
    <row r="106" spans="1:9" ht="15.6" x14ac:dyDescent="0.3">
      <c r="A106" s="307"/>
      <c r="B106" s="308"/>
      <c r="C106" s="307"/>
      <c r="D106" s="307"/>
      <c r="E106" s="307"/>
      <c r="F106" s="307"/>
      <c r="G106" s="307"/>
      <c r="H106" s="307"/>
      <c r="I106" s="307"/>
    </row>
    <row r="107" spans="1:9" ht="15.6" x14ac:dyDescent="0.3">
      <c r="A107" s="307"/>
      <c r="B107" s="308"/>
      <c r="C107" s="307"/>
      <c r="D107" s="307"/>
      <c r="E107" s="307"/>
      <c r="F107" s="307"/>
      <c r="G107" s="307"/>
      <c r="H107" s="307"/>
      <c r="I107" s="307"/>
    </row>
    <row r="108" spans="1:9" ht="15.6" x14ac:dyDescent="0.3">
      <c r="A108" s="307"/>
      <c r="B108" s="308"/>
      <c r="C108" s="307"/>
      <c r="D108" s="307"/>
      <c r="E108" s="307"/>
      <c r="F108" s="307"/>
      <c r="G108" s="307"/>
      <c r="H108" s="307"/>
      <c r="I108" s="307"/>
    </row>
    <row r="109" spans="1:9" ht="15.6" x14ac:dyDescent="0.3">
      <c r="A109" s="307"/>
      <c r="B109" s="308"/>
      <c r="C109" s="307"/>
      <c r="D109" s="307"/>
      <c r="E109" s="307"/>
      <c r="F109" s="307"/>
      <c r="G109" s="307"/>
      <c r="H109" s="307"/>
      <c r="I109" s="307"/>
    </row>
    <row r="110" spans="1:9" ht="15.6" x14ac:dyDescent="0.3">
      <c r="A110" s="307"/>
      <c r="B110" s="308"/>
      <c r="C110" s="307"/>
      <c r="D110" s="307"/>
      <c r="E110" s="307"/>
      <c r="F110" s="307"/>
      <c r="G110" s="307"/>
      <c r="H110" s="307"/>
      <c r="I110" s="307"/>
    </row>
    <row r="111" spans="1:9" ht="15.6" x14ac:dyDescent="0.3">
      <c r="A111" s="307"/>
      <c r="B111" s="308"/>
      <c r="C111" s="307"/>
      <c r="D111" s="307"/>
      <c r="E111" s="307"/>
      <c r="F111" s="307"/>
      <c r="G111" s="307"/>
      <c r="H111" s="307"/>
      <c r="I111" s="307"/>
    </row>
    <row r="112" spans="1:9" ht="15.6" x14ac:dyDescent="0.3">
      <c r="A112" s="307"/>
      <c r="B112" s="308"/>
      <c r="C112" s="307"/>
      <c r="D112" s="307"/>
      <c r="E112" s="307"/>
      <c r="F112" s="307"/>
      <c r="G112" s="307"/>
      <c r="H112" s="307"/>
      <c r="I112" s="307"/>
    </row>
    <row r="113" spans="1:9" ht="15.6" x14ac:dyDescent="0.3">
      <c r="A113" s="307"/>
      <c r="B113" s="308"/>
      <c r="C113" s="307"/>
      <c r="D113" s="307"/>
      <c r="E113" s="307"/>
      <c r="F113" s="307"/>
      <c r="G113" s="307"/>
      <c r="H113" s="307"/>
      <c r="I113" s="307"/>
    </row>
    <row r="114" spans="1:9" ht="15.6" x14ac:dyDescent="0.3">
      <c r="A114" s="307"/>
      <c r="B114" s="308"/>
      <c r="C114" s="307"/>
      <c r="D114" s="307"/>
      <c r="E114" s="307"/>
      <c r="F114" s="307"/>
      <c r="G114" s="307"/>
      <c r="H114" s="307"/>
      <c r="I114" s="307"/>
    </row>
    <row r="115" spans="1:9" ht="15.6" x14ac:dyDescent="0.3">
      <c r="A115" s="307"/>
      <c r="B115" s="308"/>
      <c r="C115" s="307"/>
      <c r="D115" s="307"/>
      <c r="E115" s="307"/>
      <c r="F115" s="307"/>
      <c r="G115" s="307"/>
      <c r="H115" s="307"/>
      <c r="I115" s="307"/>
    </row>
    <row r="116" spans="1:9" ht="15.6" x14ac:dyDescent="0.3">
      <c r="A116" s="307"/>
      <c r="B116" s="308"/>
      <c r="C116" s="307"/>
      <c r="D116" s="307"/>
      <c r="E116" s="307"/>
      <c r="F116" s="307"/>
      <c r="G116" s="307"/>
      <c r="H116" s="307"/>
      <c r="I116" s="307"/>
    </row>
    <row r="117" spans="1:9" ht="15.6" x14ac:dyDescent="0.3">
      <c r="A117" s="307"/>
      <c r="B117" s="308"/>
      <c r="C117" s="307"/>
      <c r="D117" s="307"/>
      <c r="E117" s="307"/>
      <c r="F117" s="307"/>
      <c r="G117" s="307"/>
      <c r="H117" s="307"/>
      <c r="I117" s="307"/>
    </row>
    <row r="118" spans="1:9" ht="15.6" x14ac:dyDescent="0.3">
      <c r="A118" s="307"/>
      <c r="B118" s="308"/>
      <c r="C118" s="307"/>
      <c r="D118" s="307"/>
      <c r="E118" s="307"/>
      <c r="F118" s="307"/>
      <c r="G118" s="307"/>
      <c r="H118" s="307"/>
      <c r="I118" s="307"/>
    </row>
    <row r="119" spans="1:9" ht="15.6" x14ac:dyDescent="0.3">
      <c r="A119" s="307"/>
      <c r="B119" s="308"/>
      <c r="C119" s="307"/>
      <c r="D119" s="307"/>
      <c r="E119" s="307"/>
      <c r="F119" s="307"/>
      <c r="G119" s="307"/>
      <c r="H119" s="307"/>
      <c r="I119" s="307"/>
    </row>
    <row r="120" spans="1:9" ht="15.6" x14ac:dyDescent="0.3">
      <c r="A120" s="307"/>
      <c r="B120" s="308"/>
      <c r="C120" s="307"/>
      <c r="D120" s="307"/>
      <c r="E120" s="307"/>
      <c r="F120" s="307"/>
      <c r="G120" s="307"/>
      <c r="H120" s="307"/>
      <c r="I120" s="307"/>
    </row>
    <row r="121" spans="1:9" ht="15.6" x14ac:dyDescent="0.3">
      <c r="A121" s="307"/>
      <c r="B121" s="308"/>
      <c r="C121" s="307"/>
      <c r="D121" s="307"/>
      <c r="E121" s="307"/>
      <c r="F121" s="307"/>
      <c r="G121" s="307"/>
      <c r="H121" s="307"/>
      <c r="I121" s="307"/>
    </row>
    <row r="122" spans="1:9" ht="15.6" x14ac:dyDescent="0.3">
      <c r="A122" s="307"/>
      <c r="B122" s="308"/>
      <c r="C122" s="307"/>
      <c r="D122" s="307"/>
      <c r="E122" s="307"/>
      <c r="F122" s="307"/>
      <c r="G122" s="307"/>
      <c r="H122" s="307"/>
      <c r="I122" s="307"/>
    </row>
    <row r="123" spans="1:9" ht="15.6" x14ac:dyDescent="0.3">
      <c r="A123" s="307"/>
      <c r="B123" s="308"/>
      <c r="C123" s="307"/>
      <c r="D123" s="307"/>
      <c r="E123" s="307"/>
      <c r="F123" s="307"/>
      <c r="G123" s="307"/>
      <c r="H123" s="307"/>
      <c r="I123" s="307"/>
    </row>
    <row r="124" spans="1:9" ht="15.6" x14ac:dyDescent="0.3">
      <c r="A124" s="307"/>
      <c r="B124" s="308"/>
      <c r="C124" s="307"/>
      <c r="D124" s="307"/>
      <c r="E124" s="307"/>
      <c r="F124" s="307"/>
      <c r="G124" s="307"/>
      <c r="H124" s="307"/>
      <c r="I124" s="307"/>
    </row>
    <row r="125" spans="1:9" ht="15.6" x14ac:dyDescent="0.3">
      <c r="A125" s="307"/>
      <c r="B125" s="308"/>
      <c r="C125" s="307"/>
      <c r="D125" s="307"/>
      <c r="E125" s="307"/>
      <c r="F125" s="307"/>
      <c r="G125" s="307"/>
      <c r="H125" s="307"/>
      <c r="I125" s="307"/>
    </row>
    <row r="126" spans="1:9" ht="15.6" x14ac:dyDescent="0.3">
      <c r="A126" s="307"/>
      <c r="B126" s="308"/>
      <c r="C126" s="307"/>
      <c r="D126" s="307"/>
      <c r="E126" s="307"/>
      <c r="F126" s="307"/>
      <c r="G126" s="307"/>
      <c r="H126" s="307"/>
      <c r="I126" s="307"/>
    </row>
    <row r="127" spans="1:9" ht="15.6" x14ac:dyDescent="0.3">
      <c r="A127" s="307"/>
      <c r="B127" s="308"/>
      <c r="C127" s="307"/>
      <c r="D127" s="307"/>
      <c r="E127" s="307"/>
      <c r="F127" s="307"/>
      <c r="G127" s="307"/>
      <c r="H127" s="307"/>
      <c r="I127" s="307"/>
    </row>
    <row r="128" spans="1:9" ht="15.6" x14ac:dyDescent="0.3">
      <c r="A128" s="307"/>
      <c r="B128" s="308"/>
      <c r="C128" s="307"/>
      <c r="D128" s="307"/>
      <c r="E128" s="307"/>
      <c r="F128" s="307"/>
      <c r="G128" s="307"/>
      <c r="H128" s="307"/>
      <c r="I128" s="307"/>
    </row>
    <row r="129" spans="1:9" ht="15.6" x14ac:dyDescent="0.3">
      <c r="A129" s="307"/>
      <c r="B129" s="308"/>
      <c r="C129" s="307"/>
      <c r="D129" s="307"/>
      <c r="E129" s="307"/>
      <c r="F129" s="307"/>
      <c r="G129" s="307"/>
      <c r="H129" s="307"/>
      <c r="I129" s="307"/>
    </row>
    <row r="130" spans="1:9" ht="15.6" x14ac:dyDescent="0.3">
      <c r="A130" s="307"/>
      <c r="B130" s="308"/>
      <c r="C130" s="307"/>
      <c r="D130" s="307"/>
      <c r="E130" s="307"/>
      <c r="F130" s="307"/>
      <c r="G130" s="307"/>
      <c r="H130" s="307"/>
      <c r="I130" s="307"/>
    </row>
    <row r="131" spans="1:9" ht="15.6" x14ac:dyDescent="0.3">
      <c r="A131" s="307"/>
      <c r="B131" s="308"/>
      <c r="C131" s="307"/>
      <c r="D131" s="307"/>
      <c r="E131" s="307"/>
      <c r="F131" s="307"/>
      <c r="G131" s="307"/>
      <c r="H131" s="307"/>
      <c r="I131" s="307"/>
    </row>
    <row r="132" spans="1:9" ht="15.6" x14ac:dyDescent="0.3">
      <c r="A132" s="307"/>
      <c r="B132" s="308"/>
      <c r="C132" s="307"/>
      <c r="D132" s="307"/>
      <c r="E132" s="307"/>
      <c r="F132" s="307"/>
      <c r="G132" s="307"/>
      <c r="H132" s="307"/>
      <c r="I132" s="307"/>
    </row>
    <row r="133" spans="1:9" ht="15.6" x14ac:dyDescent="0.3">
      <c r="A133" s="307"/>
      <c r="B133" s="308"/>
      <c r="C133" s="307"/>
      <c r="D133" s="307"/>
      <c r="E133" s="307"/>
      <c r="F133" s="307"/>
      <c r="G133" s="307"/>
      <c r="H133" s="307"/>
      <c r="I133" s="307"/>
    </row>
    <row r="134" spans="1:9" ht="15.6" x14ac:dyDescent="0.3">
      <c r="A134" s="307"/>
      <c r="B134" s="308"/>
      <c r="C134" s="307"/>
      <c r="D134" s="307"/>
      <c r="E134" s="307"/>
      <c r="F134" s="307"/>
      <c r="G134" s="307"/>
      <c r="H134" s="307"/>
      <c r="I134" s="307"/>
    </row>
    <row r="135" spans="1:9" ht="15.6" x14ac:dyDescent="0.3">
      <c r="A135" s="307"/>
      <c r="B135" s="308"/>
      <c r="C135" s="307"/>
      <c r="D135" s="307"/>
      <c r="E135" s="307"/>
      <c r="F135" s="307"/>
      <c r="G135" s="307"/>
      <c r="H135" s="307"/>
      <c r="I135" s="307"/>
    </row>
    <row r="136" spans="1:9" ht="15.6" x14ac:dyDescent="0.3">
      <c r="A136" s="307"/>
      <c r="B136" s="308"/>
      <c r="C136" s="307"/>
      <c r="D136" s="307"/>
      <c r="E136" s="307"/>
      <c r="F136" s="307"/>
      <c r="G136" s="307"/>
      <c r="H136" s="307"/>
      <c r="I136" s="307"/>
    </row>
    <row r="137" spans="1:9" ht="15.6" x14ac:dyDescent="0.3">
      <c r="A137" s="307"/>
      <c r="B137" s="308"/>
      <c r="C137" s="307"/>
      <c r="D137" s="307"/>
      <c r="E137" s="307"/>
      <c r="F137" s="307"/>
      <c r="G137" s="307"/>
      <c r="H137" s="307"/>
      <c r="I137" s="307"/>
    </row>
    <row r="138" spans="1:9" ht="15.6" x14ac:dyDescent="0.3">
      <c r="A138" s="307"/>
      <c r="B138" s="308"/>
      <c r="C138" s="307"/>
      <c r="D138" s="307"/>
      <c r="E138" s="307"/>
      <c r="F138" s="307"/>
      <c r="G138" s="307"/>
      <c r="H138" s="307"/>
      <c r="I138" s="307"/>
    </row>
    <row r="139" spans="1:9" ht="15.6" x14ac:dyDescent="0.3">
      <c r="A139" s="307"/>
      <c r="B139" s="308"/>
      <c r="C139" s="307"/>
      <c r="D139" s="307"/>
      <c r="E139" s="307"/>
      <c r="F139" s="307"/>
      <c r="G139" s="307"/>
      <c r="H139" s="307"/>
      <c r="I139" s="307"/>
    </row>
    <row r="140" spans="1:9" ht="15.6" x14ac:dyDescent="0.3">
      <c r="A140" s="307"/>
      <c r="B140" s="308"/>
      <c r="C140" s="307"/>
      <c r="D140" s="307"/>
      <c r="E140" s="307"/>
      <c r="F140" s="307"/>
      <c r="G140" s="307"/>
      <c r="H140" s="307"/>
      <c r="I140" s="307"/>
    </row>
    <row r="141" spans="1:9" ht="15.6" x14ac:dyDescent="0.3">
      <c r="A141" s="307"/>
      <c r="B141" s="308"/>
      <c r="C141" s="307"/>
      <c r="D141" s="307"/>
      <c r="E141" s="307"/>
      <c r="F141" s="307"/>
      <c r="G141" s="307"/>
      <c r="H141" s="307"/>
      <c r="I141" s="307"/>
    </row>
    <row r="142" spans="1:9" ht="15.6" x14ac:dyDescent="0.3">
      <c r="A142" s="307"/>
      <c r="B142" s="308"/>
      <c r="C142" s="307"/>
      <c r="D142" s="307"/>
      <c r="E142" s="307"/>
      <c r="F142" s="307"/>
      <c r="G142" s="307"/>
      <c r="H142" s="307"/>
      <c r="I142" s="307"/>
    </row>
    <row r="143" spans="1:9" ht="15.6" x14ac:dyDescent="0.3">
      <c r="A143" s="307"/>
      <c r="B143" s="308"/>
      <c r="C143" s="307"/>
      <c r="D143" s="307"/>
      <c r="E143" s="307"/>
      <c r="F143" s="307"/>
      <c r="G143" s="307"/>
      <c r="H143" s="307"/>
      <c r="I143" s="307"/>
    </row>
    <row r="144" spans="1:9" ht="15.6" x14ac:dyDescent="0.3">
      <c r="A144" s="307"/>
      <c r="B144" s="308"/>
      <c r="C144" s="307"/>
      <c r="D144" s="307"/>
      <c r="E144" s="307"/>
      <c r="F144" s="307"/>
      <c r="G144" s="307"/>
      <c r="H144" s="307"/>
      <c r="I144" s="307"/>
    </row>
    <row r="145" spans="1:9" ht="15.6" x14ac:dyDescent="0.3">
      <c r="A145" s="307"/>
      <c r="B145" s="308"/>
      <c r="C145" s="307"/>
      <c r="D145" s="307"/>
      <c r="E145" s="307"/>
      <c r="F145" s="307"/>
      <c r="G145" s="307"/>
      <c r="H145" s="307"/>
      <c r="I145" s="307"/>
    </row>
    <row r="146" spans="1:9" ht="15.6" x14ac:dyDescent="0.3">
      <c r="A146" s="307"/>
      <c r="B146" s="308"/>
      <c r="C146" s="307"/>
      <c r="D146" s="307"/>
      <c r="E146" s="307"/>
      <c r="F146" s="307"/>
      <c r="G146" s="307"/>
      <c r="H146" s="307"/>
      <c r="I146" s="307"/>
    </row>
    <row r="147" spans="1:9" ht="15.6" x14ac:dyDescent="0.3">
      <c r="A147" s="307"/>
      <c r="B147" s="308"/>
      <c r="C147" s="307"/>
      <c r="D147" s="307"/>
      <c r="E147" s="307"/>
      <c r="F147" s="307"/>
      <c r="G147" s="307"/>
      <c r="H147" s="307"/>
      <c r="I147" s="307"/>
    </row>
    <row r="148" spans="1:9" ht="15.6" x14ac:dyDescent="0.3">
      <c r="A148" s="307"/>
      <c r="B148" s="308"/>
      <c r="C148" s="307"/>
      <c r="D148" s="307"/>
      <c r="E148" s="307"/>
      <c r="F148" s="307"/>
      <c r="G148" s="307"/>
      <c r="H148" s="307"/>
      <c r="I148" s="307"/>
    </row>
    <row r="149" spans="1:9" ht="15.6" x14ac:dyDescent="0.3">
      <c r="A149" s="307"/>
      <c r="B149" s="308"/>
      <c r="C149" s="307"/>
      <c r="D149" s="307"/>
      <c r="E149" s="307"/>
      <c r="F149" s="307"/>
      <c r="G149" s="307"/>
      <c r="H149" s="307"/>
      <c r="I149" s="307"/>
    </row>
    <row r="150" spans="1:9" ht="15.6" x14ac:dyDescent="0.3">
      <c r="A150" s="307"/>
      <c r="B150" s="308"/>
      <c r="C150" s="307"/>
      <c r="D150" s="307"/>
      <c r="E150" s="307"/>
      <c r="F150" s="307"/>
      <c r="G150" s="307"/>
      <c r="H150" s="307"/>
      <c r="I150" s="307"/>
    </row>
    <row r="151" spans="1:9" ht="15.6" x14ac:dyDescent="0.3">
      <c r="A151" s="307"/>
      <c r="B151" s="308"/>
      <c r="C151" s="307"/>
      <c r="D151" s="307"/>
      <c r="E151" s="307"/>
      <c r="F151" s="307"/>
      <c r="G151" s="307"/>
      <c r="H151" s="307"/>
      <c r="I151" s="307"/>
    </row>
    <row r="152" spans="1:9" ht="15.6" x14ac:dyDescent="0.3">
      <c r="A152" s="307"/>
      <c r="B152" s="308"/>
      <c r="C152" s="307"/>
      <c r="D152" s="307"/>
      <c r="E152" s="307"/>
      <c r="F152" s="307"/>
      <c r="G152" s="307"/>
      <c r="H152" s="307"/>
      <c r="I152" s="307"/>
    </row>
    <row r="153" spans="1:9" ht="15.6" x14ac:dyDescent="0.3">
      <c r="A153" s="307"/>
      <c r="B153" s="308"/>
      <c r="C153" s="307"/>
      <c r="D153" s="307"/>
      <c r="E153" s="307"/>
      <c r="F153" s="307"/>
      <c r="G153" s="307"/>
      <c r="H153" s="307"/>
      <c r="I153" s="307"/>
    </row>
    <row r="154" spans="1:9" ht="15.6" x14ac:dyDescent="0.3">
      <c r="A154" s="307"/>
      <c r="B154" s="308"/>
      <c r="C154" s="307"/>
      <c r="D154" s="307"/>
      <c r="E154" s="307"/>
      <c r="F154" s="307"/>
      <c r="G154" s="307"/>
      <c r="H154" s="307"/>
      <c r="I154" s="307"/>
    </row>
    <row r="155" spans="1:9" ht="15.6" x14ac:dyDescent="0.3">
      <c r="A155" s="307"/>
      <c r="B155" s="308"/>
      <c r="C155" s="307"/>
      <c r="D155" s="307"/>
      <c r="E155" s="307"/>
      <c r="F155" s="307"/>
      <c r="G155" s="307"/>
      <c r="H155" s="307"/>
      <c r="I155" s="307"/>
    </row>
    <row r="156" spans="1:9" ht="15.6" x14ac:dyDescent="0.3">
      <c r="A156" s="307"/>
      <c r="B156" s="308"/>
      <c r="C156" s="307"/>
      <c r="D156" s="307"/>
      <c r="E156" s="307"/>
      <c r="F156" s="307"/>
      <c r="G156" s="307"/>
      <c r="H156" s="307"/>
      <c r="I156" s="307"/>
    </row>
    <row r="157" spans="1:9" ht="15.6" x14ac:dyDescent="0.3">
      <c r="A157" s="307"/>
      <c r="B157" s="308"/>
      <c r="C157" s="307"/>
      <c r="D157" s="307"/>
      <c r="E157" s="307"/>
      <c r="F157" s="307"/>
      <c r="G157" s="307"/>
      <c r="H157" s="307"/>
      <c r="I157" s="307"/>
    </row>
    <row r="158" spans="1:9" ht="15.6" x14ac:dyDescent="0.3">
      <c r="A158" s="307"/>
      <c r="B158" s="308"/>
      <c r="C158" s="307"/>
      <c r="D158" s="307"/>
      <c r="E158" s="307"/>
      <c r="F158" s="307"/>
      <c r="G158" s="307"/>
      <c r="H158" s="307"/>
      <c r="I158" s="307"/>
    </row>
    <row r="159" spans="1:9" ht="15.6" x14ac:dyDescent="0.3">
      <c r="A159" s="307"/>
      <c r="B159" s="308"/>
      <c r="C159" s="307"/>
      <c r="D159" s="307"/>
      <c r="E159" s="307"/>
      <c r="F159" s="307"/>
      <c r="G159" s="307"/>
      <c r="H159" s="307"/>
      <c r="I159" s="307"/>
    </row>
    <row r="160" spans="1:9" ht="15.6" x14ac:dyDescent="0.3">
      <c r="A160" s="307"/>
      <c r="B160" s="308"/>
      <c r="C160" s="307"/>
      <c r="D160" s="307"/>
      <c r="E160" s="307"/>
      <c r="F160" s="307"/>
      <c r="G160" s="307"/>
      <c r="H160" s="307"/>
      <c r="I160" s="307"/>
    </row>
    <row r="161" spans="1:9" ht="15.6" x14ac:dyDescent="0.3">
      <c r="A161" s="307"/>
      <c r="B161" s="308"/>
      <c r="C161" s="307"/>
      <c r="D161" s="307"/>
      <c r="E161" s="307"/>
      <c r="F161" s="307"/>
      <c r="G161" s="307"/>
      <c r="H161" s="307"/>
      <c r="I161" s="307"/>
    </row>
    <row r="162" spans="1:9" ht="15.6" x14ac:dyDescent="0.3">
      <c r="A162" s="307"/>
      <c r="B162" s="308"/>
      <c r="C162" s="307"/>
      <c r="D162" s="307"/>
      <c r="E162" s="307"/>
      <c r="F162" s="307"/>
      <c r="G162" s="307"/>
      <c r="H162" s="307"/>
      <c r="I162" s="307"/>
    </row>
    <row r="163" spans="1:9" ht="15.6" x14ac:dyDescent="0.3">
      <c r="A163" s="307"/>
      <c r="B163" s="308"/>
      <c r="C163" s="307"/>
      <c r="D163" s="307"/>
      <c r="E163" s="307"/>
      <c r="F163" s="307"/>
      <c r="G163" s="307"/>
      <c r="H163" s="307"/>
      <c r="I163" s="307"/>
    </row>
    <row r="164" spans="1:9" ht="15.6" x14ac:dyDescent="0.3">
      <c r="A164" s="307"/>
      <c r="B164" s="308"/>
      <c r="C164" s="307"/>
      <c r="D164" s="307"/>
      <c r="E164" s="307"/>
      <c r="F164" s="307"/>
      <c r="G164" s="307"/>
      <c r="H164" s="307"/>
      <c r="I164" s="307"/>
    </row>
    <row r="165" spans="1:9" ht="15.6" x14ac:dyDescent="0.3">
      <c r="A165" s="307"/>
      <c r="B165" s="308"/>
      <c r="C165" s="307"/>
      <c r="D165" s="307"/>
      <c r="E165" s="307"/>
      <c r="F165" s="307"/>
      <c r="G165" s="307"/>
      <c r="H165" s="307"/>
      <c r="I165" s="307"/>
    </row>
    <row r="166" spans="1:9" ht="15.6" x14ac:dyDescent="0.3">
      <c r="A166" s="307"/>
      <c r="B166" s="308"/>
      <c r="C166" s="307"/>
      <c r="D166" s="307"/>
      <c r="E166" s="307"/>
      <c r="F166" s="307"/>
      <c r="G166" s="307"/>
      <c r="H166" s="307"/>
      <c r="I166" s="307"/>
    </row>
    <row r="167" spans="1:9" ht="15.6" x14ac:dyDescent="0.3">
      <c r="A167" s="307"/>
      <c r="B167" s="308"/>
      <c r="C167" s="307"/>
      <c r="D167" s="307"/>
      <c r="E167" s="307"/>
      <c r="F167" s="307"/>
      <c r="G167" s="307"/>
      <c r="H167" s="307"/>
      <c r="I167" s="307"/>
    </row>
    <row r="168" spans="1:9" ht="15.6" x14ac:dyDescent="0.3">
      <c r="A168" s="307"/>
      <c r="B168" s="308"/>
      <c r="C168" s="307"/>
      <c r="D168" s="307"/>
      <c r="E168" s="307"/>
      <c r="F168" s="307"/>
      <c r="G168" s="307"/>
      <c r="H168" s="307"/>
      <c r="I168" s="307"/>
    </row>
    <row r="169" spans="1:9" ht="15.6" x14ac:dyDescent="0.3">
      <c r="A169" s="307"/>
      <c r="B169" s="308"/>
      <c r="C169" s="307"/>
      <c r="D169" s="307"/>
      <c r="E169" s="307"/>
      <c r="F169" s="307"/>
      <c r="G169" s="307"/>
      <c r="H169" s="307"/>
      <c r="I169" s="307"/>
    </row>
    <row r="170" spans="1:9" ht="15.6" x14ac:dyDescent="0.3">
      <c r="A170" s="307"/>
      <c r="B170" s="308"/>
      <c r="C170" s="307"/>
      <c r="D170" s="307"/>
      <c r="E170" s="307"/>
      <c r="F170" s="307"/>
      <c r="G170" s="307"/>
      <c r="H170" s="307"/>
      <c r="I170" s="307"/>
    </row>
    <row r="171" spans="1:9" ht="15.6" x14ac:dyDescent="0.3">
      <c r="A171" s="307"/>
      <c r="B171" s="308"/>
      <c r="C171" s="307"/>
      <c r="D171" s="307"/>
      <c r="E171" s="307"/>
      <c r="F171" s="307"/>
      <c r="G171" s="307"/>
      <c r="H171" s="307"/>
      <c r="I171" s="307"/>
    </row>
    <row r="172" spans="1:9" ht="15.6" x14ac:dyDescent="0.3">
      <c r="A172" s="307"/>
      <c r="B172" s="308"/>
      <c r="C172" s="307"/>
      <c r="D172" s="307"/>
      <c r="E172" s="307"/>
      <c r="F172" s="307"/>
      <c r="G172" s="307"/>
      <c r="H172" s="307"/>
      <c r="I172" s="307"/>
    </row>
    <row r="173" spans="1:9" ht="15.6" x14ac:dyDescent="0.3">
      <c r="A173" s="307"/>
      <c r="B173" s="308"/>
      <c r="C173" s="307"/>
      <c r="D173" s="307"/>
      <c r="E173" s="307"/>
      <c r="F173" s="307"/>
      <c r="G173" s="307"/>
      <c r="H173" s="307"/>
      <c r="I173" s="307"/>
    </row>
    <row r="174" spans="1:9" ht="15.6" x14ac:dyDescent="0.3">
      <c r="A174" s="307"/>
      <c r="B174" s="308"/>
      <c r="C174" s="307"/>
      <c r="D174" s="307"/>
      <c r="E174" s="307"/>
      <c r="F174" s="307"/>
      <c r="G174" s="307"/>
      <c r="H174" s="307"/>
      <c r="I174" s="307"/>
    </row>
    <row r="175" spans="1:9" ht="15.6" x14ac:dyDescent="0.3">
      <c r="A175" s="307"/>
      <c r="B175" s="308"/>
      <c r="C175" s="307"/>
      <c r="D175" s="307"/>
      <c r="E175" s="307"/>
      <c r="F175" s="307"/>
      <c r="G175" s="307"/>
      <c r="H175" s="307"/>
      <c r="I175" s="307"/>
    </row>
    <row r="176" spans="1:9" ht="15.6" x14ac:dyDescent="0.3">
      <c r="A176" s="307"/>
      <c r="B176" s="308"/>
      <c r="C176" s="307"/>
      <c r="D176" s="307"/>
      <c r="E176" s="307"/>
      <c r="F176" s="307"/>
      <c r="G176" s="307"/>
      <c r="H176" s="307"/>
      <c r="I176" s="307"/>
    </row>
    <row r="177" spans="1:9" ht="15.6" x14ac:dyDescent="0.3">
      <c r="A177" s="307"/>
      <c r="B177" s="308"/>
      <c r="C177" s="307"/>
      <c r="D177" s="307"/>
      <c r="E177" s="307"/>
      <c r="F177" s="307"/>
      <c r="G177" s="307"/>
      <c r="H177" s="307"/>
      <c r="I177" s="307"/>
    </row>
    <row r="178" spans="1:9" ht="15.6" x14ac:dyDescent="0.3">
      <c r="A178" s="307"/>
      <c r="B178" s="308"/>
      <c r="C178" s="307"/>
      <c r="D178" s="307"/>
      <c r="E178" s="307"/>
      <c r="F178" s="307"/>
      <c r="G178" s="307"/>
      <c r="H178" s="307"/>
      <c r="I178" s="307"/>
    </row>
    <row r="179" spans="1:9" ht="15.6" x14ac:dyDescent="0.3">
      <c r="A179" s="307"/>
      <c r="B179" s="308"/>
      <c r="C179" s="307"/>
      <c r="D179" s="307"/>
      <c r="E179" s="307"/>
      <c r="F179" s="307"/>
      <c r="G179" s="307"/>
      <c r="H179" s="307"/>
      <c r="I179" s="307"/>
    </row>
    <row r="180" spans="1:9" ht="15.6" x14ac:dyDescent="0.3">
      <c r="A180" s="307"/>
      <c r="B180" s="308"/>
      <c r="C180" s="307"/>
      <c r="D180" s="307"/>
      <c r="E180" s="307"/>
      <c r="F180" s="307"/>
      <c r="G180" s="307"/>
      <c r="H180" s="307"/>
      <c r="I180" s="307"/>
    </row>
    <row r="181" spans="1:9" ht="15.6" x14ac:dyDescent="0.3">
      <c r="A181" s="307"/>
      <c r="B181" s="308"/>
      <c r="C181" s="307"/>
      <c r="D181" s="307"/>
      <c r="E181" s="307"/>
      <c r="F181" s="307"/>
      <c r="G181" s="307"/>
      <c r="H181" s="307"/>
      <c r="I181" s="307"/>
    </row>
    <row r="182" spans="1:9" ht="15.6" x14ac:dyDescent="0.3">
      <c r="A182" s="307"/>
      <c r="B182" s="308"/>
      <c r="C182" s="307"/>
      <c r="D182" s="307"/>
      <c r="E182" s="307"/>
      <c r="F182" s="307"/>
      <c r="G182" s="307"/>
      <c r="H182" s="307"/>
      <c r="I182" s="307"/>
    </row>
    <row r="183" spans="1:9" ht="15.6" x14ac:dyDescent="0.3">
      <c r="A183" s="307"/>
      <c r="B183" s="308"/>
      <c r="C183" s="307"/>
      <c r="D183" s="307"/>
      <c r="E183" s="307"/>
      <c r="F183" s="307"/>
      <c r="G183" s="307"/>
      <c r="H183" s="307"/>
      <c r="I183" s="307"/>
    </row>
    <row r="184" spans="1:9" ht="15.6" x14ac:dyDescent="0.3">
      <c r="A184" s="307"/>
      <c r="B184" s="308"/>
      <c r="C184" s="307"/>
      <c r="D184" s="307"/>
      <c r="E184" s="307"/>
      <c r="F184" s="307"/>
      <c r="G184" s="307"/>
      <c r="H184" s="307"/>
      <c r="I184" s="307"/>
    </row>
    <row r="185" spans="1:9" ht="15.6" x14ac:dyDescent="0.3">
      <c r="A185" s="307"/>
      <c r="B185" s="308"/>
      <c r="C185" s="307"/>
      <c r="D185" s="307"/>
      <c r="E185" s="307"/>
      <c r="F185" s="307"/>
      <c r="G185" s="307"/>
      <c r="H185" s="307"/>
      <c r="I185" s="307"/>
    </row>
    <row r="186" spans="1:9" ht="15.6" x14ac:dyDescent="0.3">
      <c r="A186" s="307"/>
      <c r="B186" s="308"/>
      <c r="C186" s="307"/>
      <c r="D186" s="307"/>
      <c r="E186" s="307"/>
      <c r="F186" s="307"/>
      <c r="G186" s="307"/>
      <c r="H186" s="307"/>
      <c r="I186" s="307"/>
    </row>
    <row r="187" spans="1:9" ht="15.6" x14ac:dyDescent="0.3">
      <c r="A187" s="307"/>
      <c r="B187" s="308"/>
      <c r="C187" s="307"/>
      <c r="D187" s="307"/>
      <c r="E187" s="307"/>
      <c r="F187" s="307"/>
      <c r="G187" s="307"/>
      <c r="H187" s="307"/>
      <c r="I187" s="307"/>
    </row>
    <row r="188" spans="1:9" ht="15.6" x14ac:dyDescent="0.3">
      <c r="A188" s="307"/>
      <c r="B188" s="308"/>
      <c r="C188" s="307"/>
      <c r="D188" s="307"/>
      <c r="E188" s="307"/>
      <c r="F188" s="307"/>
      <c r="G188" s="307"/>
      <c r="H188" s="307"/>
      <c r="I188" s="307"/>
    </row>
    <row r="189" spans="1:9" ht="15.6" x14ac:dyDescent="0.3">
      <c r="A189" s="307"/>
      <c r="B189" s="308"/>
      <c r="C189" s="307"/>
      <c r="D189" s="307"/>
      <c r="E189" s="307"/>
      <c r="F189" s="307"/>
      <c r="G189" s="307"/>
      <c r="H189" s="307"/>
      <c r="I189" s="307"/>
    </row>
    <row r="190" spans="1:9" ht="15.6" x14ac:dyDescent="0.3">
      <c r="A190" s="307"/>
      <c r="B190" s="308"/>
      <c r="C190" s="307"/>
      <c r="D190" s="307"/>
      <c r="E190" s="307"/>
      <c r="F190" s="307"/>
      <c r="G190" s="307"/>
      <c r="H190" s="307"/>
      <c r="I190" s="307"/>
    </row>
    <row r="191" spans="1:9" ht="15.6" x14ac:dyDescent="0.3">
      <c r="A191" s="307"/>
      <c r="B191" s="308"/>
      <c r="C191" s="307"/>
      <c r="D191" s="307"/>
      <c r="E191" s="307"/>
      <c r="F191" s="307"/>
      <c r="G191" s="307"/>
      <c r="H191" s="307"/>
      <c r="I191" s="307"/>
    </row>
    <row r="192" spans="1:9" ht="15.6" x14ac:dyDescent="0.3">
      <c r="A192" s="307"/>
      <c r="B192" s="308"/>
      <c r="C192" s="307"/>
      <c r="D192" s="307"/>
      <c r="E192" s="307"/>
      <c r="F192" s="307"/>
      <c r="G192" s="307"/>
      <c r="H192" s="307"/>
      <c r="I192" s="307"/>
    </row>
    <row r="193" spans="1:9" ht="15.6" x14ac:dyDescent="0.3">
      <c r="A193" s="307"/>
      <c r="B193" s="308"/>
      <c r="C193" s="307"/>
      <c r="D193" s="307"/>
      <c r="E193" s="307"/>
      <c r="F193" s="307"/>
      <c r="G193" s="307"/>
      <c r="H193" s="307"/>
      <c r="I193" s="307"/>
    </row>
    <row r="194" spans="1:9" ht="15.6" x14ac:dyDescent="0.3">
      <c r="A194" s="307"/>
      <c r="B194" s="308"/>
      <c r="C194" s="307"/>
      <c r="D194" s="307"/>
      <c r="E194" s="307"/>
      <c r="F194" s="307"/>
      <c r="G194" s="307"/>
      <c r="H194" s="307"/>
      <c r="I194" s="307"/>
    </row>
    <row r="195" spans="1:9" ht="15.6" x14ac:dyDescent="0.3">
      <c r="A195" s="307"/>
      <c r="B195" s="308"/>
      <c r="C195" s="307"/>
      <c r="D195" s="307"/>
      <c r="E195" s="307"/>
      <c r="F195" s="307"/>
      <c r="G195" s="307"/>
      <c r="H195" s="307"/>
      <c r="I195" s="307"/>
    </row>
    <row r="196" spans="1:9" ht="15.6" x14ac:dyDescent="0.3">
      <c r="A196" s="307"/>
      <c r="B196" s="308"/>
      <c r="C196" s="307"/>
      <c r="D196" s="307"/>
      <c r="E196" s="307"/>
      <c r="F196" s="307"/>
      <c r="G196" s="307"/>
      <c r="H196" s="307"/>
      <c r="I196" s="307"/>
    </row>
    <row r="197" spans="1:9" ht="15.6" x14ac:dyDescent="0.3">
      <c r="A197" s="307"/>
      <c r="B197" s="308"/>
      <c r="C197" s="307"/>
      <c r="D197" s="307"/>
      <c r="E197" s="307"/>
      <c r="F197" s="307"/>
      <c r="G197" s="307"/>
      <c r="H197" s="307"/>
      <c r="I197" s="307"/>
    </row>
    <row r="198" spans="1:9" ht="15.6" x14ac:dyDescent="0.3">
      <c r="A198" s="307"/>
      <c r="B198" s="308"/>
      <c r="C198" s="307"/>
      <c r="D198" s="307"/>
      <c r="E198" s="307"/>
      <c r="F198" s="307"/>
      <c r="G198" s="307"/>
      <c r="H198" s="307"/>
      <c r="I198" s="307"/>
    </row>
    <row r="199" spans="1:9" ht="15.6" x14ac:dyDescent="0.3">
      <c r="A199" s="307"/>
      <c r="B199" s="308"/>
      <c r="C199" s="307"/>
      <c r="D199" s="307"/>
      <c r="E199" s="307"/>
      <c r="F199" s="307"/>
      <c r="G199" s="307"/>
      <c r="H199" s="307"/>
      <c r="I199" s="307"/>
    </row>
    <row r="200" spans="1:9" ht="15.6" x14ac:dyDescent="0.3">
      <c r="A200" s="307"/>
      <c r="B200" s="308"/>
      <c r="C200" s="307"/>
      <c r="D200" s="307"/>
      <c r="E200" s="307"/>
      <c r="F200" s="307"/>
      <c r="G200" s="307"/>
      <c r="H200" s="307"/>
      <c r="I200" s="307"/>
    </row>
    <row r="201" spans="1:9" ht="15.6" x14ac:dyDescent="0.3">
      <c r="A201" s="307"/>
      <c r="B201" s="308"/>
      <c r="C201" s="307"/>
      <c r="D201" s="307"/>
      <c r="E201" s="307"/>
      <c r="F201" s="307"/>
      <c r="G201" s="307"/>
      <c r="H201" s="307"/>
      <c r="I201" s="307"/>
    </row>
    <row r="202" spans="1:9" ht="15.6" x14ac:dyDescent="0.3">
      <c r="A202" s="307"/>
      <c r="B202" s="308"/>
      <c r="C202" s="307"/>
      <c r="D202" s="307"/>
      <c r="E202" s="307"/>
      <c r="F202" s="307"/>
      <c r="G202" s="307"/>
      <c r="H202" s="307"/>
      <c r="I202" s="307"/>
    </row>
    <row r="203" spans="1:9" ht="15.6" x14ac:dyDescent="0.3">
      <c r="A203" s="307"/>
      <c r="B203" s="308"/>
      <c r="C203" s="307"/>
      <c r="D203" s="307"/>
      <c r="E203" s="307"/>
      <c r="F203" s="307"/>
      <c r="G203" s="307"/>
      <c r="H203" s="307"/>
      <c r="I203" s="307"/>
    </row>
    <row r="204" spans="1:9" ht="15.6" x14ac:dyDescent="0.3">
      <c r="A204" s="307"/>
      <c r="B204" s="308"/>
      <c r="C204" s="307"/>
      <c r="D204" s="307"/>
      <c r="E204" s="307"/>
      <c r="F204" s="307"/>
      <c r="G204" s="307"/>
      <c r="H204" s="307"/>
      <c r="I204" s="307"/>
    </row>
    <row r="205" spans="1:9" ht="15.6" x14ac:dyDescent="0.3">
      <c r="A205" s="307"/>
      <c r="B205" s="308"/>
      <c r="C205" s="307"/>
      <c r="D205" s="307"/>
      <c r="E205" s="307"/>
      <c r="F205" s="307"/>
      <c r="G205" s="307"/>
      <c r="H205" s="307"/>
      <c r="I205" s="307"/>
    </row>
    <row r="206" spans="1:9" ht="15.6" x14ac:dyDescent="0.3">
      <c r="A206" s="307"/>
      <c r="B206" s="308"/>
      <c r="C206" s="307"/>
      <c r="D206" s="307"/>
      <c r="E206" s="307"/>
      <c r="F206" s="307"/>
      <c r="G206" s="307"/>
      <c r="H206" s="307"/>
      <c r="I206" s="307"/>
    </row>
    <row r="207" spans="1:9" ht="15.6" x14ac:dyDescent="0.3">
      <c r="A207" s="307"/>
      <c r="B207" s="308"/>
      <c r="C207" s="307"/>
      <c r="D207" s="307"/>
      <c r="E207" s="307"/>
      <c r="F207" s="307"/>
      <c r="G207" s="307"/>
      <c r="H207" s="307"/>
      <c r="I207" s="307"/>
    </row>
    <row r="208" spans="1:9" ht="15.6" x14ac:dyDescent="0.3">
      <c r="A208" s="307"/>
      <c r="B208" s="308"/>
      <c r="C208" s="307"/>
      <c r="D208" s="307"/>
      <c r="E208" s="307"/>
      <c r="F208" s="307"/>
      <c r="G208" s="307"/>
      <c r="H208" s="307"/>
      <c r="I208" s="307"/>
    </row>
    <row r="209" spans="1:9" ht="15.6" x14ac:dyDescent="0.3">
      <c r="A209" s="307"/>
      <c r="B209" s="308"/>
      <c r="C209" s="307"/>
      <c r="D209" s="307"/>
      <c r="E209" s="307"/>
      <c r="F209" s="307"/>
      <c r="G209" s="307"/>
      <c r="H209" s="307"/>
      <c r="I209" s="307"/>
    </row>
    <row r="210" spans="1:9" ht="15.6" x14ac:dyDescent="0.3">
      <c r="A210" s="307"/>
      <c r="B210" s="308"/>
      <c r="C210" s="307"/>
      <c r="D210" s="307"/>
      <c r="E210" s="307"/>
      <c r="F210" s="307"/>
      <c r="G210" s="307"/>
      <c r="H210" s="307"/>
      <c r="I210" s="307"/>
    </row>
    <row r="211" spans="1:9" ht="15.6" x14ac:dyDescent="0.3">
      <c r="A211" s="307"/>
      <c r="B211" s="308"/>
      <c r="C211" s="307"/>
      <c r="D211" s="307"/>
      <c r="E211" s="307"/>
      <c r="F211" s="307"/>
      <c r="G211" s="307"/>
      <c r="H211" s="307"/>
      <c r="I211" s="307"/>
    </row>
    <row r="212" spans="1:9" ht="15.6" x14ac:dyDescent="0.3">
      <c r="A212" s="307"/>
      <c r="B212" s="308"/>
      <c r="C212" s="307"/>
      <c r="D212" s="307"/>
      <c r="E212" s="307"/>
      <c r="F212" s="307"/>
      <c r="G212" s="307"/>
      <c r="H212" s="307"/>
      <c r="I212" s="307"/>
    </row>
    <row r="213" spans="1:9" ht="15.6" x14ac:dyDescent="0.3">
      <c r="A213" s="307"/>
      <c r="B213" s="308"/>
      <c r="C213" s="307"/>
      <c r="D213" s="307"/>
      <c r="E213" s="307"/>
      <c r="F213" s="307"/>
      <c r="G213" s="307"/>
      <c r="H213" s="307"/>
      <c r="I213" s="307"/>
    </row>
    <row r="214" spans="1:9" ht="15.6" x14ac:dyDescent="0.3">
      <c r="A214" s="307"/>
      <c r="B214" s="308"/>
      <c r="C214" s="307"/>
      <c r="D214" s="307"/>
      <c r="E214" s="307"/>
      <c r="F214" s="307"/>
      <c r="G214" s="307"/>
      <c r="H214" s="307"/>
      <c r="I214" s="307"/>
    </row>
    <row r="215" spans="1:9" ht="15.6" x14ac:dyDescent="0.3">
      <c r="A215" s="307"/>
      <c r="B215" s="308"/>
      <c r="C215" s="307"/>
      <c r="D215" s="307"/>
      <c r="E215" s="307"/>
      <c r="F215" s="307"/>
      <c r="G215" s="307"/>
      <c r="H215" s="307"/>
      <c r="I215" s="307"/>
    </row>
    <row r="216" spans="1:9" ht="15.6" x14ac:dyDescent="0.3">
      <c r="A216" s="307"/>
      <c r="B216" s="308"/>
      <c r="C216" s="307"/>
      <c r="D216" s="307"/>
      <c r="E216" s="307"/>
      <c r="F216" s="307"/>
      <c r="G216" s="307"/>
      <c r="H216" s="307"/>
      <c r="I216" s="307"/>
    </row>
    <row r="217" spans="1:9" ht="15.6" x14ac:dyDescent="0.3">
      <c r="A217" s="307"/>
      <c r="B217" s="308"/>
      <c r="C217" s="307"/>
      <c r="D217" s="307"/>
      <c r="E217" s="307"/>
      <c r="F217" s="307"/>
      <c r="G217" s="307"/>
      <c r="H217" s="307"/>
      <c r="I217" s="307"/>
    </row>
    <row r="218" spans="1:9" ht="15.6" x14ac:dyDescent="0.3">
      <c r="A218" s="307"/>
      <c r="B218" s="308"/>
      <c r="C218" s="307"/>
      <c r="D218" s="307"/>
      <c r="E218" s="307"/>
      <c r="F218" s="307"/>
      <c r="G218" s="307"/>
      <c r="H218" s="307"/>
      <c r="I218" s="307"/>
    </row>
    <row r="219" spans="1:9" ht="15.6" x14ac:dyDescent="0.3">
      <c r="A219" s="307"/>
      <c r="B219" s="308"/>
      <c r="C219" s="307"/>
      <c r="D219" s="307"/>
      <c r="E219" s="307"/>
      <c r="F219" s="307"/>
      <c r="G219" s="307"/>
      <c r="H219" s="307"/>
      <c r="I219" s="307"/>
    </row>
    <row r="220" spans="1:9" ht="15.6" x14ac:dyDescent="0.3">
      <c r="A220" s="307"/>
      <c r="B220" s="308"/>
      <c r="C220" s="307"/>
      <c r="D220" s="307"/>
      <c r="E220" s="307"/>
      <c r="F220" s="307"/>
      <c r="G220" s="307"/>
      <c r="H220" s="307"/>
      <c r="I220" s="307"/>
    </row>
    <row r="221" spans="1:9" ht="15.6" x14ac:dyDescent="0.3">
      <c r="A221" s="307"/>
      <c r="B221" s="308"/>
      <c r="C221" s="307"/>
      <c r="D221" s="307"/>
      <c r="E221" s="307"/>
      <c r="F221" s="307"/>
      <c r="G221" s="307"/>
      <c r="H221" s="307"/>
      <c r="I221" s="307"/>
    </row>
    <row r="222" spans="1:9" ht="15.6" x14ac:dyDescent="0.3">
      <c r="A222" s="307"/>
      <c r="B222" s="308"/>
      <c r="C222" s="307"/>
      <c r="D222" s="307"/>
      <c r="E222" s="307"/>
      <c r="F222" s="307"/>
      <c r="G222" s="307"/>
      <c r="H222" s="307"/>
      <c r="I222" s="307"/>
    </row>
    <row r="223" spans="1:9" ht="15.6" x14ac:dyDescent="0.3">
      <c r="A223" s="307"/>
      <c r="B223" s="308"/>
      <c r="C223" s="307"/>
      <c r="D223" s="307"/>
      <c r="E223" s="307"/>
      <c r="F223" s="307"/>
      <c r="G223" s="307"/>
      <c r="H223" s="307"/>
      <c r="I223" s="307"/>
    </row>
    <row r="224" spans="1:9" ht="15.6" x14ac:dyDescent="0.3">
      <c r="A224" s="307"/>
      <c r="B224" s="308"/>
      <c r="C224" s="307"/>
      <c r="D224" s="307"/>
      <c r="E224" s="307"/>
      <c r="F224" s="307"/>
      <c r="G224" s="307"/>
      <c r="H224" s="307"/>
      <c r="I224" s="307"/>
    </row>
    <row r="225" spans="1:9" ht="15.6" x14ac:dyDescent="0.3">
      <c r="A225" s="307"/>
      <c r="B225" s="308"/>
      <c r="C225" s="307"/>
      <c r="D225" s="307"/>
      <c r="E225" s="307"/>
      <c r="F225" s="307"/>
      <c r="G225" s="307"/>
      <c r="H225" s="307"/>
      <c r="I225" s="307"/>
    </row>
    <row r="226" spans="1:9" ht="15.6" x14ac:dyDescent="0.3">
      <c r="A226" s="307"/>
      <c r="B226" s="308"/>
      <c r="C226" s="307"/>
      <c r="D226" s="307"/>
      <c r="E226" s="307"/>
      <c r="F226" s="307"/>
      <c r="G226" s="307"/>
      <c r="H226" s="307"/>
      <c r="I226" s="307"/>
    </row>
    <row r="227" spans="1:9" ht="15.6" x14ac:dyDescent="0.3">
      <c r="A227" s="307"/>
      <c r="B227" s="308"/>
      <c r="C227" s="307"/>
      <c r="D227" s="307"/>
      <c r="E227" s="307"/>
      <c r="F227" s="307"/>
      <c r="G227" s="307"/>
      <c r="H227" s="307"/>
      <c r="I227" s="307"/>
    </row>
    <row r="228" spans="1:9" ht="15.6" x14ac:dyDescent="0.3">
      <c r="A228" s="307"/>
      <c r="B228" s="308"/>
      <c r="C228" s="307"/>
      <c r="D228" s="307"/>
      <c r="E228" s="307"/>
      <c r="F228" s="307"/>
      <c r="G228" s="307"/>
      <c r="H228" s="307"/>
      <c r="I228" s="307"/>
    </row>
    <row r="229" spans="1:9" ht="15.6" x14ac:dyDescent="0.3">
      <c r="A229" s="307"/>
      <c r="B229" s="308"/>
      <c r="C229" s="307"/>
      <c r="D229" s="307"/>
      <c r="E229" s="307"/>
      <c r="F229" s="307"/>
      <c r="G229" s="307"/>
      <c r="H229" s="307"/>
      <c r="I229" s="307"/>
    </row>
    <row r="230" spans="1:9" ht="15.6" x14ac:dyDescent="0.3">
      <c r="A230" s="307"/>
      <c r="B230" s="308"/>
      <c r="C230" s="307"/>
      <c r="D230" s="307"/>
      <c r="E230" s="307"/>
      <c r="F230" s="307"/>
      <c r="G230" s="307"/>
      <c r="H230" s="307"/>
      <c r="I230" s="307"/>
    </row>
    <row r="231" spans="1:9" ht="15.6" x14ac:dyDescent="0.3">
      <c r="A231" s="307"/>
      <c r="B231" s="308"/>
      <c r="C231" s="307"/>
      <c r="D231" s="307"/>
      <c r="E231" s="307"/>
      <c r="F231" s="307"/>
      <c r="G231" s="307"/>
      <c r="H231" s="307"/>
      <c r="I231" s="307"/>
    </row>
    <row r="232" spans="1:9" ht="15.6" x14ac:dyDescent="0.3">
      <c r="A232" s="307"/>
      <c r="B232" s="308"/>
      <c r="C232" s="307"/>
      <c r="D232" s="307"/>
      <c r="E232" s="307"/>
      <c r="F232" s="307"/>
      <c r="G232" s="307"/>
      <c r="H232" s="307"/>
      <c r="I232" s="307"/>
    </row>
    <row r="233" spans="1:9" ht="15.6" x14ac:dyDescent="0.3">
      <c r="A233" s="307"/>
      <c r="B233" s="308"/>
      <c r="C233" s="307"/>
      <c r="D233" s="307"/>
      <c r="E233" s="307"/>
      <c r="F233" s="307"/>
      <c r="G233" s="307"/>
      <c r="H233" s="307"/>
      <c r="I233" s="307"/>
    </row>
    <row r="234" spans="1:9" ht="15.6" x14ac:dyDescent="0.3">
      <c r="A234" s="307"/>
      <c r="B234" s="308"/>
      <c r="C234" s="307"/>
      <c r="D234" s="307"/>
      <c r="E234" s="307"/>
      <c r="F234" s="307"/>
      <c r="G234" s="307"/>
      <c r="H234" s="307"/>
      <c r="I234" s="307"/>
    </row>
    <row r="235" spans="1:9" ht="15.6" x14ac:dyDescent="0.3">
      <c r="A235" s="307"/>
      <c r="B235" s="308"/>
      <c r="C235" s="307"/>
      <c r="D235" s="307"/>
      <c r="E235" s="307"/>
      <c r="F235" s="307"/>
      <c r="G235" s="307"/>
      <c r="H235" s="307"/>
      <c r="I235" s="307"/>
    </row>
    <row r="236" spans="1:9" ht="15.6" x14ac:dyDescent="0.3">
      <c r="A236" s="307"/>
      <c r="B236" s="308"/>
      <c r="C236" s="307"/>
      <c r="D236" s="307"/>
      <c r="E236" s="307"/>
      <c r="F236" s="307"/>
      <c r="G236" s="307"/>
      <c r="H236" s="307"/>
      <c r="I236" s="307"/>
    </row>
    <row r="237" spans="1:9" ht="15.6" x14ac:dyDescent="0.3">
      <c r="A237" s="307"/>
      <c r="B237" s="308"/>
      <c r="C237" s="307"/>
      <c r="D237" s="307"/>
      <c r="E237" s="307"/>
      <c r="F237" s="307"/>
      <c r="G237" s="307"/>
      <c r="H237" s="307"/>
      <c r="I237" s="307"/>
    </row>
    <row r="238" spans="1:9" ht="15.6" x14ac:dyDescent="0.3">
      <c r="A238" s="307"/>
      <c r="B238" s="308"/>
      <c r="C238" s="307"/>
      <c r="D238" s="307"/>
      <c r="E238" s="307"/>
      <c r="F238" s="307"/>
      <c r="G238" s="307"/>
      <c r="H238" s="307"/>
      <c r="I238" s="307"/>
    </row>
    <row r="239" spans="1:9" ht="15.6" x14ac:dyDescent="0.3">
      <c r="A239" s="307"/>
      <c r="B239" s="308"/>
      <c r="C239" s="307"/>
      <c r="D239" s="307"/>
      <c r="E239" s="307"/>
      <c r="F239" s="307"/>
      <c r="G239" s="307"/>
      <c r="H239" s="307"/>
      <c r="I239" s="307"/>
    </row>
    <row r="240" spans="1:9" ht="15.6" x14ac:dyDescent="0.3">
      <c r="A240" s="307"/>
      <c r="B240" s="308"/>
      <c r="C240" s="307"/>
      <c r="D240" s="307"/>
      <c r="E240" s="307"/>
      <c r="F240" s="307"/>
      <c r="G240" s="307"/>
      <c r="H240" s="307"/>
      <c r="I240" s="307"/>
    </row>
    <row r="241" spans="1:9" ht="15.6" x14ac:dyDescent="0.3">
      <c r="A241" s="307"/>
      <c r="B241" s="308"/>
      <c r="C241" s="307"/>
      <c r="D241" s="307"/>
      <c r="E241" s="307"/>
      <c r="F241" s="307"/>
      <c r="G241" s="307"/>
      <c r="H241" s="307"/>
      <c r="I241" s="307"/>
    </row>
    <row r="242" spans="1:9" ht="15.6" x14ac:dyDescent="0.3">
      <c r="A242" s="307"/>
      <c r="B242" s="308"/>
      <c r="C242" s="307"/>
      <c r="D242" s="307"/>
      <c r="E242" s="307"/>
      <c r="F242" s="307"/>
      <c r="G242" s="307"/>
      <c r="H242" s="307"/>
      <c r="I242" s="307"/>
    </row>
    <row r="243" spans="1:9" ht="15.6" x14ac:dyDescent="0.3">
      <c r="A243" s="307"/>
      <c r="B243" s="308"/>
      <c r="C243" s="307"/>
      <c r="D243" s="307"/>
      <c r="E243" s="307"/>
      <c r="F243" s="307"/>
      <c r="G243" s="307"/>
      <c r="H243" s="307"/>
      <c r="I243" s="307"/>
    </row>
    <row r="244" spans="1:9" ht="15.6" x14ac:dyDescent="0.3">
      <c r="A244" s="307"/>
      <c r="B244" s="308"/>
      <c r="C244" s="307"/>
      <c r="D244" s="307"/>
      <c r="E244" s="307"/>
      <c r="F244" s="307"/>
      <c r="G244" s="307"/>
      <c r="H244" s="307"/>
      <c r="I244" s="307"/>
    </row>
    <row r="245" spans="1:9" ht="15.6" x14ac:dyDescent="0.3">
      <c r="A245" s="307"/>
      <c r="B245" s="308"/>
      <c r="C245" s="307"/>
      <c r="D245" s="307"/>
      <c r="E245" s="307"/>
      <c r="F245" s="307"/>
      <c r="G245" s="307"/>
      <c r="H245" s="307"/>
      <c r="I245" s="307"/>
    </row>
    <row r="246" spans="1:9" ht="15.6" x14ac:dyDescent="0.3">
      <c r="A246" s="307"/>
      <c r="B246" s="308"/>
      <c r="C246" s="307"/>
      <c r="D246" s="307"/>
      <c r="E246" s="307"/>
      <c r="F246" s="307"/>
      <c r="G246" s="307"/>
      <c r="H246" s="307"/>
      <c r="I246" s="307"/>
    </row>
    <row r="247" spans="1:9" ht="15.6" x14ac:dyDescent="0.3">
      <c r="A247" s="307"/>
      <c r="B247" s="308"/>
      <c r="C247" s="307"/>
      <c r="D247" s="307"/>
      <c r="E247" s="307"/>
      <c r="F247" s="307"/>
      <c r="G247" s="307"/>
      <c r="H247" s="307"/>
      <c r="I247" s="307"/>
    </row>
    <row r="248" spans="1:9" ht="15.6" x14ac:dyDescent="0.3">
      <c r="A248" s="307"/>
      <c r="B248" s="308"/>
      <c r="C248" s="307"/>
      <c r="D248" s="307"/>
      <c r="E248" s="307"/>
      <c r="F248" s="307"/>
      <c r="G248" s="307"/>
      <c r="H248" s="307"/>
      <c r="I248" s="307"/>
    </row>
    <row r="249" spans="1:9" ht="15.6" x14ac:dyDescent="0.3">
      <c r="A249" s="307"/>
      <c r="B249" s="308"/>
      <c r="C249" s="307"/>
      <c r="D249" s="307"/>
      <c r="E249" s="307"/>
      <c r="F249" s="307"/>
      <c r="G249" s="307"/>
      <c r="H249" s="307"/>
      <c r="I249" s="307"/>
    </row>
    <row r="250" spans="1:9" ht="15.6" x14ac:dyDescent="0.3">
      <c r="A250" s="307"/>
      <c r="B250" s="308"/>
      <c r="C250" s="307"/>
      <c r="D250" s="307"/>
      <c r="E250" s="307"/>
      <c r="F250" s="307"/>
      <c r="G250" s="307"/>
      <c r="H250" s="307"/>
      <c r="I250" s="307"/>
    </row>
    <row r="251" spans="1:9" ht="15.6" x14ac:dyDescent="0.3">
      <c r="A251" s="307"/>
      <c r="B251" s="308"/>
      <c r="C251" s="307"/>
      <c r="D251" s="307"/>
      <c r="E251" s="307"/>
      <c r="F251" s="307"/>
      <c r="G251" s="307"/>
      <c r="H251" s="307"/>
      <c r="I251" s="307"/>
    </row>
    <row r="252" spans="1:9" ht="15.6" x14ac:dyDescent="0.3">
      <c r="A252" s="307"/>
      <c r="B252" s="308"/>
      <c r="C252" s="307"/>
      <c r="D252" s="307"/>
      <c r="E252" s="307"/>
      <c r="F252" s="307"/>
      <c r="G252" s="307"/>
      <c r="H252" s="307"/>
      <c r="I252" s="307"/>
    </row>
    <row r="253" spans="1:9" ht="15.6" x14ac:dyDescent="0.3">
      <c r="A253" s="307"/>
      <c r="B253" s="308"/>
      <c r="C253" s="307"/>
      <c r="D253" s="307"/>
      <c r="E253" s="307"/>
      <c r="F253" s="307"/>
      <c r="G253" s="307"/>
      <c r="H253" s="307"/>
      <c r="I253" s="307"/>
    </row>
    <row r="254" spans="1:9" ht="15.6" x14ac:dyDescent="0.3">
      <c r="A254" s="307"/>
      <c r="B254" s="308"/>
      <c r="C254" s="307"/>
      <c r="D254" s="307"/>
      <c r="E254" s="307"/>
      <c r="F254" s="307"/>
      <c r="G254" s="307"/>
      <c r="H254" s="307"/>
      <c r="I254" s="307"/>
    </row>
    <row r="255" spans="1:9" ht="15.6" x14ac:dyDescent="0.3">
      <c r="A255" s="307"/>
      <c r="B255" s="308"/>
      <c r="C255" s="307"/>
      <c r="D255" s="307"/>
      <c r="E255" s="307"/>
      <c r="F255" s="307"/>
      <c r="G255" s="307"/>
      <c r="H255" s="307"/>
      <c r="I255" s="307"/>
    </row>
    <row r="256" spans="1:9" ht="15.6" x14ac:dyDescent="0.3">
      <c r="A256" s="307"/>
      <c r="B256" s="308"/>
      <c r="C256" s="307"/>
      <c r="D256" s="307"/>
      <c r="E256" s="307"/>
      <c r="F256" s="307"/>
      <c r="G256" s="307"/>
      <c r="H256" s="307"/>
      <c r="I256" s="307"/>
    </row>
    <row r="257" spans="1:9" ht="15.6" x14ac:dyDescent="0.3">
      <c r="A257" s="307"/>
      <c r="B257" s="308"/>
      <c r="C257" s="307"/>
      <c r="D257" s="307"/>
      <c r="E257" s="307"/>
      <c r="F257" s="307"/>
      <c r="G257" s="307"/>
      <c r="H257" s="307"/>
      <c r="I257" s="307"/>
    </row>
    <row r="258" spans="1:9" ht="15.6" x14ac:dyDescent="0.3">
      <c r="A258" s="307"/>
      <c r="B258" s="308"/>
      <c r="C258" s="307"/>
      <c r="D258" s="307"/>
      <c r="E258" s="307"/>
      <c r="F258" s="307"/>
      <c r="G258" s="307"/>
      <c r="H258" s="307"/>
      <c r="I258" s="307"/>
    </row>
    <row r="259" spans="1:9" ht="15.6" x14ac:dyDescent="0.3">
      <c r="A259" s="307"/>
      <c r="B259" s="308"/>
      <c r="C259" s="307"/>
      <c r="D259" s="307"/>
      <c r="E259" s="307"/>
      <c r="F259" s="307"/>
      <c r="G259" s="307"/>
      <c r="H259" s="307"/>
      <c r="I259" s="307"/>
    </row>
    <row r="260" spans="1:9" ht="15.6" x14ac:dyDescent="0.3">
      <c r="A260" s="307"/>
      <c r="B260" s="308"/>
      <c r="C260" s="307"/>
      <c r="D260" s="307"/>
      <c r="E260" s="307"/>
      <c r="F260" s="307"/>
      <c r="G260" s="307"/>
      <c r="H260" s="307"/>
      <c r="I260" s="307"/>
    </row>
    <row r="261" spans="1:9" ht="15.6" x14ac:dyDescent="0.3">
      <c r="A261" s="307"/>
      <c r="B261" s="308"/>
      <c r="C261" s="307"/>
      <c r="D261" s="307"/>
      <c r="E261" s="307"/>
      <c r="F261" s="307"/>
      <c r="G261" s="307"/>
      <c r="H261" s="307"/>
      <c r="I261" s="307"/>
    </row>
    <row r="262" spans="1:9" ht="15.6" x14ac:dyDescent="0.3">
      <c r="A262" s="307"/>
      <c r="B262" s="308"/>
      <c r="C262" s="307"/>
      <c r="D262" s="307"/>
      <c r="E262" s="307"/>
      <c r="F262" s="307"/>
      <c r="G262" s="307"/>
      <c r="H262" s="307"/>
      <c r="I262" s="307"/>
    </row>
    <row r="263" spans="1:9" ht="15.6" x14ac:dyDescent="0.3">
      <c r="A263" s="307"/>
      <c r="B263" s="308"/>
      <c r="C263" s="307"/>
      <c r="D263" s="307"/>
      <c r="E263" s="307"/>
      <c r="F263" s="307"/>
      <c r="G263" s="307"/>
      <c r="H263" s="307"/>
      <c r="I263" s="307"/>
    </row>
    <row r="264" spans="1:9" ht="15.6" x14ac:dyDescent="0.3">
      <c r="A264" s="307"/>
      <c r="B264" s="308"/>
      <c r="C264" s="307"/>
      <c r="D264" s="307"/>
      <c r="E264" s="307"/>
      <c r="F264" s="307"/>
      <c r="G264" s="307"/>
      <c r="H264" s="307"/>
      <c r="I264" s="307"/>
    </row>
    <row r="265" spans="1:9" ht="15.6" x14ac:dyDescent="0.3">
      <c r="A265" s="307"/>
      <c r="B265" s="308"/>
      <c r="C265" s="307"/>
      <c r="D265" s="307"/>
      <c r="E265" s="307"/>
      <c r="F265" s="307"/>
      <c r="G265" s="307"/>
      <c r="H265" s="307"/>
      <c r="I265" s="307"/>
    </row>
    <row r="266" spans="1:9" ht="15.6" x14ac:dyDescent="0.3">
      <c r="A266" s="307"/>
      <c r="B266" s="308"/>
      <c r="C266" s="307"/>
      <c r="D266" s="307"/>
      <c r="E266" s="307"/>
      <c r="F266" s="307"/>
      <c r="G266" s="307"/>
      <c r="H266" s="307"/>
      <c r="I266" s="307"/>
    </row>
    <row r="267" spans="1:9" ht="15.6" x14ac:dyDescent="0.3">
      <c r="A267" s="307"/>
      <c r="B267" s="308"/>
      <c r="C267" s="307"/>
      <c r="D267" s="307"/>
      <c r="E267" s="307"/>
      <c r="F267" s="307"/>
      <c r="G267" s="307"/>
      <c r="H267" s="307"/>
      <c r="I267" s="307"/>
    </row>
    <row r="268" spans="1:9" ht="15.6" x14ac:dyDescent="0.3">
      <c r="A268" s="307"/>
      <c r="B268" s="308"/>
      <c r="C268" s="307"/>
      <c r="D268" s="307"/>
      <c r="E268" s="307"/>
      <c r="F268" s="307"/>
      <c r="G268" s="307"/>
      <c r="H268" s="307"/>
      <c r="I268" s="307"/>
    </row>
    <row r="269" spans="1:9" ht="15.6" x14ac:dyDescent="0.3">
      <c r="A269" s="307"/>
      <c r="B269" s="308"/>
      <c r="C269" s="307"/>
      <c r="D269" s="307"/>
      <c r="E269" s="307"/>
      <c r="F269" s="307"/>
      <c r="G269" s="307"/>
      <c r="H269" s="307"/>
      <c r="I269" s="307"/>
    </row>
    <row r="270" spans="1:9" ht="15.6" x14ac:dyDescent="0.3">
      <c r="A270" s="307"/>
      <c r="B270" s="308"/>
      <c r="C270" s="307"/>
      <c r="D270" s="307"/>
      <c r="E270" s="307"/>
      <c r="F270" s="307"/>
      <c r="G270" s="307"/>
      <c r="H270" s="307"/>
      <c r="I270" s="307"/>
    </row>
    <row r="271" spans="1:9" ht="15.6" x14ac:dyDescent="0.3">
      <c r="A271" s="307"/>
      <c r="B271" s="308"/>
      <c r="C271" s="307"/>
      <c r="D271" s="307"/>
      <c r="E271" s="307"/>
      <c r="F271" s="307"/>
      <c r="G271" s="307"/>
      <c r="H271" s="307"/>
      <c r="I271" s="307"/>
    </row>
    <row r="272" spans="1:9" ht="15.6" x14ac:dyDescent="0.3">
      <c r="A272" s="307"/>
      <c r="B272" s="308"/>
      <c r="C272" s="307"/>
      <c r="D272" s="307"/>
      <c r="E272" s="307"/>
      <c r="F272" s="307"/>
      <c r="G272" s="307"/>
      <c r="H272" s="307"/>
      <c r="I272" s="307"/>
    </row>
    <row r="273" spans="1:9" ht="15.6" x14ac:dyDescent="0.3">
      <c r="A273" s="307"/>
      <c r="B273" s="308"/>
      <c r="C273" s="307"/>
      <c r="D273" s="307"/>
      <c r="E273" s="307"/>
      <c r="F273" s="307"/>
      <c r="G273" s="307"/>
      <c r="H273" s="307"/>
      <c r="I273" s="307"/>
    </row>
    <row r="274" spans="1:9" ht="15.6" x14ac:dyDescent="0.3">
      <c r="A274" s="307"/>
      <c r="B274" s="308"/>
      <c r="C274" s="307"/>
      <c r="D274" s="307"/>
      <c r="E274" s="307"/>
      <c r="F274" s="307"/>
      <c r="G274" s="307"/>
      <c r="H274" s="307"/>
      <c r="I274" s="307"/>
    </row>
    <row r="275" spans="1:9" ht="15.6" x14ac:dyDescent="0.3">
      <c r="A275" s="307"/>
      <c r="B275" s="308"/>
      <c r="C275" s="307"/>
      <c r="D275" s="307"/>
      <c r="E275" s="307"/>
      <c r="F275" s="307"/>
      <c r="G275" s="307"/>
      <c r="H275" s="307"/>
      <c r="I275" s="307"/>
    </row>
    <row r="276" spans="1:9" ht="15.6" x14ac:dyDescent="0.3">
      <c r="A276" s="307"/>
      <c r="B276" s="308"/>
      <c r="C276" s="307"/>
      <c r="D276" s="307"/>
      <c r="E276" s="307"/>
      <c r="F276" s="307"/>
      <c r="G276" s="307"/>
      <c r="H276" s="307"/>
      <c r="I276" s="307"/>
    </row>
    <row r="277" spans="1:9" ht="15.6" x14ac:dyDescent="0.3">
      <c r="A277" s="307"/>
      <c r="B277" s="308"/>
      <c r="C277" s="307"/>
      <c r="D277" s="307"/>
      <c r="E277" s="307"/>
      <c r="F277" s="307"/>
      <c r="G277" s="307"/>
      <c r="H277" s="307"/>
      <c r="I277" s="307"/>
    </row>
    <row r="278" spans="1:9" ht="15.6" x14ac:dyDescent="0.3">
      <c r="A278" s="307"/>
      <c r="B278" s="308"/>
      <c r="C278" s="307"/>
      <c r="D278" s="307"/>
      <c r="E278" s="307"/>
      <c r="F278" s="307"/>
      <c r="G278" s="307"/>
      <c r="H278" s="307"/>
      <c r="I278" s="307"/>
    </row>
    <row r="279" spans="1:9" ht="15.6" x14ac:dyDescent="0.3">
      <c r="A279" s="307"/>
      <c r="B279" s="308"/>
      <c r="C279" s="307"/>
      <c r="D279" s="307"/>
      <c r="E279" s="307"/>
      <c r="F279" s="307"/>
      <c r="G279" s="307"/>
      <c r="H279" s="307"/>
      <c r="I279" s="307"/>
    </row>
    <row r="280" spans="1:9" ht="15.6" x14ac:dyDescent="0.3">
      <c r="A280" s="307"/>
      <c r="B280" s="308"/>
      <c r="C280" s="307"/>
      <c r="D280" s="307"/>
      <c r="E280" s="307"/>
      <c r="F280" s="307"/>
      <c r="G280" s="307"/>
      <c r="H280" s="307"/>
      <c r="I280" s="307"/>
    </row>
    <row r="281" spans="1:9" ht="15.6" x14ac:dyDescent="0.3">
      <c r="A281" s="307"/>
      <c r="B281" s="308"/>
      <c r="C281" s="307"/>
      <c r="D281" s="307"/>
      <c r="E281" s="307"/>
      <c r="F281" s="307"/>
      <c r="G281" s="307"/>
      <c r="H281" s="307"/>
      <c r="I281" s="307"/>
    </row>
    <row r="282" spans="1:9" ht="15.6" x14ac:dyDescent="0.3">
      <c r="A282" s="307"/>
      <c r="B282" s="308"/>
      <c r="C282" s="307"/>
      <c r="D282" s="307"/>
      <c r="E282" s="307"/>
      <c r="F282" s="307"/>
      <c r="G282" s="307"/>
      <c r="H282" s="307"/>
      <c r="I282" s="307"/>
    </row>
    <row r="283" spans="1:9" ht="15.6" x14ac:dyDescent="0.3">
      <c r="A283" s="307"/>
      <c r="B283" s="308"/>
      <c r="C283" s="307"/>
      <c r="D283" s="307"/>
      <c r="E283" s="307"/>
      <c r="F283" s="307"/>
      <c r="G283" s="307"/>
      <c r="H283" s="307"/>
      <c r="I283" s="307"/>
    </row>
    <row r="284" spans="1:9" ht="15.6" x14ac:dyDescent="0.3">
      <c r="A284" s="307"/>
      <c r="B284" s="308"/>
      <c r="C284" s="307"/>
      <c r="D284" s="307"/>
      <c r="E284" s="307"/>
      <c r="F284" s="307"/>
      <c r="G284" s="307"/>
      <c r="H284" s="307"/>
      <c r="I284" s="307"/>
    </row>
    <row r="285" spans="1:9" ht="15.6" x14ac:dyDescent="0.3">
      <c r="A285" s="307"/>
      <c r="B285" s="308"/>
      <c r="C285" s="307"/>
      <c r="D285" s="307"/>
      <c r="E285" s="307"/>
      <c r="F285" s="307"/>
      <c r="G285" s="307"/>
      <c r="H285" s="307"/>
      <c r="I285" s="307"/>
    </row>
    <row r="286" spans="1:9" ht="15.6" x14ac:dyDescent="0.3">
      <c r="A286" s="307"/>
      <c r="B286" s="308"/>
      <c r="C286" s="307"/>
      <c r="D286" s="307"/>
      <c r="E286" s="307"/>
      <c r="F286" s="307"/>
      <c r="G286" s="307"/>
      <c r="H286" s="307"/>
      <c r="I286" s="307"/>
    </row>
    <row r="287" spans="1:9" ht="15.6" x14ac:dyDescent="0.3">
      <c r="A287" s="307"/>
      <c r="B287" s="308"/>
      <c r="C287" s="307"/>
      <c r="D287" s="307"/>
      <c r="E287" s="307"/>
      <c r="F287" s="307"/>
      <c r="G287" s="307"/>
      <c r="H287" s="307"/>
      <c r="I287" s="307"/>
    </row>
    <row r="288" spans="1:9" ht="15.6" x14ac:dyDescent="0.3">
      <c r="A288" s="307"/>
      <c r="B288" s="308"/>
      <c r="C288" s="307"/>
      <c r="D288" s="307"/>
      <c r="E288" s="307"/>
      <c r="F288" s="307"/>
      <c r="G288" s="307"/>
      <c r="H288" s="307"/>
      <c r="I288" s="307"/>
    </row>
    <row r="289" spans="1:9" ht="15.6" x14ac:dyDescent="0.3">
      <c r="A289" s="307"/>
      <c r="B289" s="308"/>
      <c r="C289" s="307"/>
      <c r="D289" s="307"/>
      <c r="E289" s="307"/>
      <c r="F289" s="307"/>
      <c r="G289" s="307"/>
      <c r="H289" s="307"/>
      <c r="I289" s="307"/>
    </row>
    <row r="290" spans="1:9" ht="15.6" x14ac:dyDescent="0.3">
      <c r="A290" s="307"/>
      <c r="B290" s="308"/>
      <c r="C290" s="307"/>
      <c r="D290" s="307"/>
      <c r="E290" s="307"/>
      <c r="F290" s="307"/>
      <c r="G290" s="307"/>
      <c r="H290" s="307"/>
      <c r="I290" s="307"/>
    </row>
    <row r="291" spans="1:9" ht="15.6" x14ac:dyDescent="0.3">
      <c r="A291" s="307"/>
      <c r="B291" s="308"/>
      <c r="C291" s="307"/>
      <c r="D291" s="307"/>
      <c r="E291" s="307"/>
      <c r="F291" s="307"/>
      <c r="G291" s="307"/>
      <c r="H291" s="307"/>
      <c r="I291" s="307"/>
    </row>
    <row r="292" spans="1:9" ht="15.6" x14ac:dyDescent="0.3">
      <c r="A292" s="307"/>
      <c r="B292" s="308"/>
      <c r="C292" s="307"/>
      <c r="D292" s="307"/>
      <c r="E292" s="307"/>
      <c r="F292" s="307"/>
      <c r="G292" s="307"/>
      <c r="H292" s="307"/>
      <c r="I292" s="307"/>
    </row>
    <row r="293" spans="1:9" ht="15.6" x14ac:dyDescent="0.3">
      <c r="A293" s="307"/>
      <c r="B293" s="308"/>
      <c r="C293" s="307"/>
      <c r="D293" s="307"/>
      <c r="E293" s="307"/>
      <c r="F293" s="307"/>
      <c r="G293" s="307"/>
      <c r="H293" s="307"/>
      <c r="I293" s="307"/>
    </row>
    <row r="294" spans="1:9" ht="15.6" x14ac:dyDescent="0.3">
      <c r="A294" s="307"/>
      <c r="B294" s="308"/>
      <c r="C294" s="307"/>
      <c r="D294" s="307"/>
      <c r="E294" s="307"/>
      <c r="F294" s="307"/>
      <c r="G294" s="307"/>
      <c r="H294" s="307"/>
      <c r="I294" s="307"/>
    </row>
    <row r="295" spans="1:9" ht="15.6" x14ac:dyDescent="0.3">
      <c r="A295" s="307"/>
      <c r="B295" s="308"/>
      <c r="C295" s="307"/>
      <c r="D295" s="307"/>
      <c r="E295" s="307"/>
      <c r="F295" s="307"/>
      <c r="G295" s="307"/>
      <c r="H295" s="307"/>
      <c r="I295" s="307"/>
    </row>
    <row r="296" spans="1:9" ht="15.6" x14ac:dyDescent="0.3">
      <c r="A296" s="307"/>
      <c r="B296" s="308"/>
      <c r="C296" s="307"/>
      <c r="D296" s="307"/>
      <c r="E296" s="307"/>
      <c r="F296" s="307"/>
      <c r="G296" s="307"/>
      <c r="H296" s="307"/>
      <c r="I296" s="307"/>
    </row>
    <row r="297" spans="1:9" ht="15.6" x14ac:dyDescent="0.3">
      <c r="A297" s="307"/>
      <c r="B297" s="308"/>
      <c r="C297" s="307"/>
      <c r="D297" s="307"/>
      <c r="E297" s="307"/>
      <c r="F297" s="307"/>
      <c r="G297" s="307"/>
      <c r="H297" s="307"/>
      <c r="I297" s="307"/>
    </row>
    <row r="298" spans="1:9" ht="15.6" x14ac:dyDescent="0.3">
      <c r="A298" s="307"/>
      <c r="B298" s="308"/>
      <c r="C298" s="307"/>
      <c r="D298" s="307"/>
      <c r="E298" s="307"/>
      <c r="F298" s="307"/>
      <c r="G298" s="307"/>
      <c r="H298" s="307"/>
      <c r="I298" s="307"/>
    </row>
    <row r="299" spans="1:9" ht="15.6" x14ac:dyDescent="0.3">
      <c r="A299" s="307"/>
      <c r="B299" s="308"/>
      <c r="C299" s="307"/>
      <c r="D299" s="307"/>
      <c r="E299" s="307"/>
      <c r="F299" s="307"/>
      <c r="G299" s="307"/>
      <c r="H299" s="307"/>
      <c r="I299" s="307"/>
    </row>
    <row r="300" spans="1:9" ht="15.6" x14ac:dyDescent="0.3">
      <c r="A300" s="307"/>
      <c r="B300" s="308"/>
      <c r="C300" s="307"/>
      <c r="D300" s="307"/>
      <c r="E300" s="307"/>
      <c r="F300" s="307"/>
      <c r="G300" s="307"/>
      <c r="H300" s="307"/>
      <c r="I300" s="307"/>
    </row>
    <row r="301" spans="1:9" ht="15.6" x14ac:dyDescent="0.3">
      <c r="A301" s="307"/>
      <c r="B301" s="308"/>
      <c r="C301" s="307"/>
      <c r="D301" s="307"/>
      <c r="E301" s="307"/>
      <c r="F301" s="307"/>
      <c r="G301" s="307"/>
      <c r="H301" s="307"/>
      <c r="I301" s="307"/>
    </row>
    <row r="302" spans="1:9" ht="15.6" x14ac:dyDescent="0.3">
      <c r="A302" s="307"/>
      <c r="B302" s="308"/>
      <c r="C302" s="307"/>
      <c r="D302" s="307"/>
      <c r="E302" s="307"/>
      <c r="F302" s="307"/>
      <c r="G302" s="307"/>
      <c r="H302" s="307"/>
      <c r="I302" s="307"/>
    </row>
    <row r="303" spans="1:9" ht="15.6" x14ac:dyDescent="0.3">
      <c r="A303" s="307"/>
      <c r="B303" s="308"/>
      <c r="C303" s="307"/>
      <c r="D303" s="307"/>
      <c r="E303" s="307"/>
      <c r="F303" s="307"/>
      <c r="G303" s="307"/>
      <c r="H303" s="307"/>
      <c r="I303" s="307"/>
    </row>
    <row r="304" spans="1:9" ht="15.6" x14ac:dyDescent="0.3">
      <c r="A304" s="307"/>
      <c r="B304" s="308"/>
      <c r="C304" s="307"/>
      <c r="D304" s="307"/>
      <c r="E304" s="307"/>
      <c r="F304" s="307"/>
      <c r="G304" s="307"/>
      <c r="H304" s="307"/>
      <c r="I304" s="307"/>
    </row>
    <row r="305" spans="1:9" ht="15.6" x14ac:dyDescent="0.3">
      <c r="A305" s="307"/>
      <c r="B305" s="308"/>
      <c r="C305" s="307"/>
      <c r="D305" s="307"/>
      <c r="E305" s="307"/>
      <c r="F305" s="307"/>
      <c r="G305" s="307"/>
      <c r="H305" s="307"/>
      <c r="I305" s="307"/>
    </row>
    <row r="306" spans="1:9" ht="15.6" x14ac:dyDescent="0.3">
      <c r="A306" s="307"/>
      <c r="B306" s="308"/>
      <c r="C306" s="307"/>
      <c r="D306" s="307"/>
      <c r="E306" s="307"/>
      <c r="F306" s="307"/>
      <c r="G306" s="307"/>
      <c r="H306" s="307"/>
      <c r="I306" s="307"/>
    </row>
    <row r="307" spans="1:9" ht="15.6" x14ac:dyDescent="0.3">
      <c r="A307" s="307"/>
      <c r="B307" s="308"/>
      <c r="C307" s="307"/>
      <c r="D307" s="307"/>
      <c r="E307" s="307"/>
      <c r="F307" s="307"/>
      <c r="G307" s="307"/>
      <c r="H307" s="307"/>
      <c r="I307" s="307"/>
    </row>
    <row r="308" spans="1:9" ht="15.6" x14ac:dyDescent="0.3">
      <c r="A308" s="307"/>
      <c r="B308" s="308"/>
      <c r="C308" s="307"/>
      <c r="D308" s="307"/>
      <c r="E308" s="307"/>
      <c r="F308" s="307"/>
      <c r="G308" s="307"/>
      <c r="H308" s="307"/>
      <c r="I308" s="307"/>
    </row>
    <row r="309" spans="1:9" ht="15.6" x14ac:dyDescent="0.3">
      <c r="A309" s="307"/>
      <c r="B309" s="308"/>
      <c r="C309" s="307"/>
      <c r="D309" s="307"/>
      <c r="E309" s="307"/>
      <c r="F309" s="307"/>
      <c r="G309" s="307"/>
      <c r="H309" s="307"/>
      <c r="I309" s="307"/>
    </row>
    <row r="310" spans="1:9" ht="15.6" x14ac:dyDescent="0.3">
      <c r="A310" s="307"/>
      <c r="B310" s="308"/>
      <c r="C310" s="307"/>
      <c r="D310" s="307"/>
      <c r="E310" s="307"/>
      <c r="F310" s="307"/>
      <c r="G310" s="307"/>
      <c r="H310" s="307"/>
      <c r="I310" s="307"/>
    </row>
    <row r="311" spans="1:9" ht="15.6" x14ac:dyDescent="0.3">
      <c r="A311" s="307"/>
      <c r="B311" s="308"/>
      <c r="C311" s="307"/>
      <c r="D311" s="307"/>
      <c r="E311" s="307"/>
      <c r="F311" s="307"/>
      <c r="G311" s="307"/>
      <c r="H311" s="307"/>
      <c r="I311" s="307"/>
    </row>
    <row r="312" spans="1:9" ht="15.6" x14ac:dyDescent="0.3">
      <c r="A312" s="307"/>
      <c r="B312" s="308"/>
      <c r="C312" s="307"/>
      <c r="D312" s="307"/>
      <c r="E312" s="307"/>
      <c r="F312" s="307"/>
      <c r="G312" s="307"/>
      <c r="H312" s="307"/>
      <c r="I312" s="307"/>
    </row>
    <row r="313" spans="1:9" ht="15.6" x14ac:dyDescent="0.3">
      <c r="A313" s="307"/>
      <c r="B313" s="308"/>
      <c r="C313" s="307"/>
      <c r="D313" s="307"/>
      <c r="E313" s="307"/>
      <c r="F313" s="307"/>
      <c r="G313" s="307"/>
      <c r="H313" s="307"/>
      <c r="I313" s="307"/>
    </row>
    <row r="314" spans="1:9" ht="15.6" x14ac:dyDescent="0.3">
      <c r="A314" s="307"/>
      <c r="B314" s="308"/>
      <c r="C314" s="307"/>
      <c r="D314" s="307"/>
      <c r="E314" s="307"/>
      <c r="F314" s="307"/>
      <c r="G314" s="307"/>
      <c r="H314" s="307"/>
      <c r="I314" s="307"/>
    </row>
    <row r="315" spans="1:9" ht="15.6" x14ac:dyDescent="0.3">
      <c r="A315" s="307"/>
      <c r="B315" s="308"/>
      <c r="C315" s="307"/>
      <c r="D315" s="307"/>
      <c r="E315" s="307"/>
      <c r="F315" s="307"/>
      <c r="G315" s="307"/>
      <c r="H315" s="307"/>
      <c r="I315" s="307"/>
    </row>
    <row r="316" spans="1:9" ht="15.6" x14ac:dyDescent="0.3">
      <c r="A316" s="307"/>
      <c r="B316" s="308"/>
      <c r="C316" s="307"/>
      <c r="D316" s="307"/>
      <c r="E316" s="307"/>
      <c r="F316" s="307"/>
      <c r="G316" s="307"/>
      <c r="H316" s="307"/>
      <c r="I316" s="307"/>
    </row>
    <row r="317" spans="1:9" ht="15.6" x14ac:dyDescent="0.3">
      <c r="A317" s="307"/>
      <c r="B317" s="308"/>
      <c r="C317" s="307"/>
      <c r="D317" s="307"/>
      <c r="E317" s="307"/>
      <c r="F317" s="307"/>
      <c r="G317" s="307"/>
      <c r="H317" s="307"/>
      <c r="I317" s="307"/>
    </row>
    <row r="318" spans="1:9" ht="15.6" x14ac:dyDescent="0.3">
      <c r="A318" s="307"/>
      <c r="B318" s="308"/>
      <c r="C318" s="307"/>
      <c r="D318" s="307"/>
      <c r="E318" s="307"/>
      <c r="F318" s="307"/>
      <c r="G318" s="307"/>
      <c r="H318" s="307"/>
      <c r="I318" s="307"/>
    </row>
    <row r="319" spans="1:9" ht="15.6" x14ac:dyDescent="0.3">
      <c r="A319" s="307"/>
      <c r="B319" s="308"/>
      <c r="C319" s="307"/>
      <c r="D319" s="307"/>
      <c r="E319" s="307"/>
      <c r="F319" s="307"/>
      <c r="G319" s="307"/>
      <c r="H319" s="307"/>
      <c r="I319" s="307"/>
    </row>
    <row r="320" spans="1:9" ht="15.6" x14ac:dyDescent="0.3">
      <c r="A320" s="307"/>
      <c r="B320" s="308"/>
      <c r="C320" s="307"/>
      <c r="D320" s="307"/>
      <c r="E320" s="307"/>
      <c r="F320" s="307"/>
      <c r="G320" s="307"/>
      <c r="H320" s="307"/>
      <c r="I320" s="307"/>
    </row>
    <row r="321" spans="1:9" ht="15.6" x14ac:dyDescent="0.3">
      <c r="A321" s="307"/>
      <c r="B321" s="308"/>
      <c r="C321" s="307"/>
      <c r="D321" s="307"/>
      <c r="E321" s="307"/>
      <c r="F321" s="307"/>
      <c r="G321" s="307"/>
      <c r="H321" s="307"/>
      <c r="I321" s="307"/>
    </row>
    <row r="322" spans="1:9" ht="15.6" x14ac:dyDescent="0.3">
      <c r="A322" s="307"/>
      <c r="B322" s="308"/>
      <c r="C322" s="307"/>
      <c r="D322" s="307"/>
      <c r="E322" s="307"/>
      <c r="F322" s="307"/>
      <c r="G322" s="307"/>
      <c r="H322" s="307"/>
      <c r="I322" s="307"/>
    </row>
    <row r="323" spans="1:9" ht="15.6" x14ac:dyDescent="0.3">
      <c r="A323" s="307"/>
      <c r="B323" s="308"/>
      <c r="C323" s="307"/>
      <c r="D323" s="307"/>
      <c r="E323" s="307"/>
      <c r="F323" s="307"/>
      <c r="G323" s="307"/>
      <c r="H323" s="307"/>
      <c r="I323" s="307"/>
    </row>
    <row r="324" spans="1:9" ht="15.6" x14ac:dyDescent="0.3">
      <c r="A324" s="307"/>
      <c r="B324" s="308"/>
      <c r="C324" s="307"/>
      <c r="D324" s="307"/>
      <c r="E324" s="307"/>
      <c r="F324" s="307"/>
      <c r="G324" s="307"/>
      <c r="H324" s="307"/>
      <c r="I324" s="307"/>
    </row>
    <row r="325" spans="1:9" ht="15.6" x14ac:dyDescent="0.3">
      <c r="A325" s="307"/>
      <c r="B325" s="308"/>
      <c r="C325" s="307"/>
      <c r="D325" s="307"/>
      <c r="E325" s="307"/>
      <c r="F325" s="307"/>
      <c r="G325" s="307"/>
      <c r="H325" s="307"/>
      <c r="I325" s="307"/>
    </row>
    <row r="326" spans="1:9" ht="15.6" x14ac:dyDescent="0.3">
      <c r="A326" s="307"/>
      <c r="B326" s="308"/>
      <c r="C326" s="307"/>
      <c r="D326" s="307"/>
      <c r="E326" s="307"/>
      <c r="F326" s="307"/>
      <c r="G326" s="307"/>
      <c r="H326" s="307"/>
      <c r="I326" s="307"/>
    </row>
    <row r="327" spans="1:9" ht="15.6" x14ac:dyDescent="0.3">
      <c r="A327" s="307"/>
      <c r="B327" s="308"/>
      <c r="C327" s="307"/>
      <c r="D327" s="307"/>
      <c r="E327" s="307"/>
      <c r="F327" s="307"/>
      <c r="G327" s="307"/>
      <c r="H327" s="307"/>
      <c r="I327" s="307"/>
    </row>
    <row r="328" spans="1:9" ht="15.6" x14ac:dyDescent="0.3">
      <c r="A328" s="307"/>
      <c r="B328" s="308"/>
      <c r="C328" s="307"/>
      <c r="D328" s="307"/>
      <c r="E328" s="307"/>
      <c r="F328" s="307"/>
      <c r="G328" s="307"/>
      <c r="H328" s="307"/>
      <c r="I328" s="307"/>
    </row>
    <row r="329" spans="1:9" ht="15.6" x14ac:dyDescent="0.3">
      <c r="A329" s="307"/>
      <c r="B329" s="308"/>
      <c r="C329" s="307"/>
      <c r="D329" s="307"/>
      <c r="E329" s="307"/>
      <c r="F329" s="307"/>
      <c r="G329" s="307"/>
      <c r="H329" s="307"/>
      <c r="I329" s="307"/>
    </row>
    <row r="330" spans="1:9" ht="15.6" x14ac:dyDescent="0.3">
      <c r="A330" s="307"/>
      <c r="B330" s="308"/>
      <c r="C330" s="307"/>
      <c r="D330" s="307"/>
      <c r="E330" s="307"/>
      <c r="F330" s="307"/>
      <c r="G330" s="307"/>
      <c r="H330" s="307"/>
      <c r="I330" s="307"/>
    </row>
    <row r="331" spans="1:9" ht="15.6" x14ac:dyDescent="0.3">
      <c r="A331" s="307"/>
      <c r="B331" s="308"/>
      <c r="C331" s="307"/>
      <c r="D331" s="307"/>
      <c r="E331" s="307"/>
      <c r="F331" s="307"/>
      <c r="G331" s="307"/>
      <c r="H331" s="307"/>
      <c r="I331" s="307"/>
    </row>
    <row r="332" spans="1:9" ht="15.6" x14ac:dyDescent="0.3">
      <c r="A332" s="307"/>
      <c r="B332" s="308"/>
      <c r="C332" s="307"/>
      <c r="D332" s="307"/>
      <c r="E332" s="307"/>
      <c r="F332" s="307"/>
      <c r="G332" s="307"/>
      <c r="H332" s="307"/>
      <c r="I332" s="307"/>
    </row>
    <row r="333" spans="1:9" ht="15.6" x14ac:dyDescent="0.25">
      <c r="A333" s="118" t="s">
        <v>26</v>
      </c>
      <c r="B333" s="118"/>
      <c r="C333" s="24"/>
      <c r="D333" s="24">
        <f>SUM(D6:D332)</f>
        <v>0</v>
      </c>
      <c r="E333" s="24">
        <f t="shared" ref="E333:I333" si="0">SUM(E6:E332)</f>
        <v>0</v>
      </c>
      <c r="F333" s="24">
        <f t="shared" si="0"/>
        <v>0</v>
      </c>
      <c r="G333" s="24">
        <f t="shared" si="0"/>
        <v>0</v>
      </c>
      <c r="H333" s="24">
        <f t="shared" si="0"/>
        <v>0</v>
      </c>
      <c r="I333" s="24">
        <f t="shared" si="0"/>
        <v>0</v>
      </c>
    </row>
  </sheetData>
  <sheetProtection password="C587" sheet="1" objects="1" scenarios="1" formatColumns="0" formatRows="0" selectLockedCells="1"/>
  <mergeCells count="7">
    <mergeCell ref="A333:B333"/>
    <mergeCell ref="A1:I2"/>
    <mergeCell ref="C3:C5"/>
    <mergeCell ref="D4:I4"/>
    <mergeCell ref="D3:I3"/>
    <mergeCell ref="B3:B5"/>
    <mergeCell ref="A3:A5"/>
  </mergeCells>
  <phoneticPr fontId="4" type="noConversion"/>
  <dataValidations count="2">
    <dataValidation allowBlank="1" showInputMessage="1" sqref="D6:I332"/>
    <dataValidation type="date" allowBlank="1" sqref="A6">
      <formula1>38353</formula1>
      <formula2>40179</formula2>
    </dataValidation>
  </dataValidations>
  <pageMargins left="0.75" right="0.75" top="1" bottom="1" header="0.5" footer="0.5"/>
  <pageSetup paperSize="9" scale="6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zoomScale="90" zoomScaleNormal="90" workbookViewId="0">
      <selection activeCell="A5" sqref="A5"/>
    </sheetView>
  </sheetViews>
  <sheetFormatPr defaultColWidth="8.88671875" defaultRowHeight="13.2" x14ac:dyDescent="0.25"/>
  <cols>
    <col min="1" max="1" width="20.33203125" style="26" customWidth="1"/>
    <col min="2" max="2" width="51" style="100" customWidth="1"/>
    <col min="3" max="3" width="23.88671875" style="26" customWidth="1"/>
    <col min="4" max="4" width="22.6640625" style="26" customWidth="1"/>
    <col min="5" max="5" width="20.6640625" style="26" customWidth="1"/>
    <col min="6" max="16384" width="8.88671875" style="26"/>
  </cols>
  <sheetData>
    <row r="1" spans="1:5" x14ac:dyDescent="0.25">
      <c r="A1" s="121" t="s">
        <v>207</v>
      </c>
      <c r="B1" s="121"/>
      <c r="C1" s="121"/>
      <c r="D1" s="121"/>
      <c r="E1" s="121"/>
    </row>
    <row r="2" spans="1:5" ht="13.8" thickBot="1" x14ac:dyDescent="0.3">
      <c r="A2" s="121"/>
      <c r="B2" s="121"/>
      <c r="C2" s="121"/>
      <c r="D2" s="121"/>
      <c r="E2" s="121"/>
    </row>
    <row r="3" spans="1:5" ht="31.95" customHeight="1" thickBot="1" x14ac:dyDescent="0.3">
      <c r="A3" s="122" t="s">
        <v>2</v>
      </c>
      <c r="B3" s="122" t="s">
        <v>219</v>
      </c>
      <c r="C3" s="122" t="s">
        <v>216</v>
      </c>
      <c r="D3" s="119" t="s">
        <v>22</v>
      </c>
      <c r="E3" s="120"/>
    </row>
    <row r="4" spans="1:5" ht="41.4" customHeight="1" thickBot="1" x14ac:dyDescent="0.3">
      <c r="A4" s="116"/>
      <c r="B4" s="116"/>
      <c r="C4" s="116"/>
      <c r="D4" s="21" t="s">
        <v>20</v>
      </c>
      <c r="E4" s="20" t="s">
        <v>21</v>
      </c>
    </row>
    <row r="5" spans="1:5" ht="15.6" x14ac:dyDescent="0.25">
      <c r="A5" s="291"/>
      <c r="B5" s="293"/>
      <c r="C5" s="292"/>
      <c r="D5" s="309"/>
      <c r="E5" s="292"/>
    </row>
    <row r="6" spans="1:5" ht="15.6" x14ac:dyDescent="0.25">
      <c r="A6" s="295"/>
      <c r="B6" s="297"/>
      <c r="C6" s="296"/>
      <c r="D6" s="310"/>
      <c r="E6" s="296"/>
    </row>
    <row r="7" spans="1:5" ht="15.6" x14ac:dyDescent="0.25">
      <c r="A7" s="296"/>
      <c r="B7" s="297"/>
      <c r="C7" s="296"/>
      <c r="D7" s="310"/>
      <c r="E7" s="296"/>
    </row>
    <row r="8" spans="1:5" ht="15.6" x14ac:dyDescent="0.25">
      <c r="A8" s="296"/>
      <c r="B8" s="297"/>
      <c r="C8" s="296"/>
      <c r="D8" s="310"/>
      <c r="E8" s="296"/>
    </row>
    <row r="9" spans="1:5" ht="15.6" x14ac:dyDescent="0.25">
      <c r="A9" s="296"/>
      <c r="B9" s="297"/>
      <c r="C9" s="296"/>
      <c r="D9" s="310"/>
      <c r="E9" s="296"/>
    </row>
    <row r="10" spans="1:5" ht="15.6" x14ac:dyDescent="0.25">
      <c r="A10" s="296"/>
      <c r="B10" s="297"/>
      <c r="C10" s="296"/>
      <c r="D10" s="296"/>
      <c r="E10" s="296"/>
    </row>
    <row r="11" spans="1:5" ht="15.6" x14ac:dyDescent="0.25">
      <c r="A11" s="296"/>
      <c r="B11" s="297"/>
      <c r="C11" s="296"/>
      <c r="D11" s="296"/>
      <c r="E11" s="296"/>
    </row>
    <row r="12" spans="1:5" ht="15.6" x14ac:dyDescent="0.25">
      <c r="A12" s="296"/>
      <c r="B12" s="297"/>
      <c r="C12" s="296"/>
      <c r="D12" s="296"/>
      <c r="E12" s="296"/>
    </row>
    <row r="13" spans="1:5" ht="15.6" x14ac:dyDescent="0.25">
      <c r="A13" s="296"/>
      <c r="B13" s="297"/>
      <c r="C13" s="296"/>
      <c r="D13" s="296"/>
      <c r="E13" s="296"/>
    </row>
    <row r="14" spans="1:5" ht="15.6" x14ac:dyDescent="0.25">
      <c r="A14" s="296"/>
      <c r="B14" s="297"/>
      <c r="C14" s="296"/>
      <c r="D14" s="296"/>
      <c r="E14" s="296"/>
    </row>
    <row r="15" spans="1:5" ht="15.6" x14ac:dyDescent="0.25">
      <c r="A15" s="296"/>
      <c r="B15" s="297"/>
      <c r="C15" s="296"/>
      <c r="D15" s="296"/>
      <c r="E15" s="296"/>
    </row>
    <row r="16" spans="1:5" ht="15.6" x14ac:dyDescent="0.25">
      <c r="A16" s="296"/>
      <c r="B16" s="297"/>
      <c r="C16" s="296"/>
      <c r="D16" s="296"/>
      <c r="E16" s="296"/>
    </row>
    <row r="17" spans="1:5" ht="15.6" x14ac:dyDescent="0.25">
      <c r="A17" s="296"/>
      <c r="B17" s="297"/>
      <c r="C17" s="296"/>
      <c r="D17" s="296"/>
      <c r="E17" s="296"/>
    </row>
    <row r="18" spans="1:5" ht="15.6" x14ac:dyDescent="0.25">
      <c r="A18" s="296"/>
      <c r="B18" s="297"/>
      <c r="C18" s="296"/>
      <c r="D18" s="296"/>
      <c r="E18" s="296"/>
    </row>
    <row r="19" spans="1:5" ht="15.6" x14ac:dyDescent="0.25">
      <c r="A19" s="296"/>
      <c r="B19" s="297"/>
      <c r="C19" s="296"/>
      <c r="D19" s="296"/>
      <c r="E19" s="296"/>
    </row>
    <row r="20" spans="1:5" ht="15.6" x14ac:dyDescent="0.25">
      <c r="A20" s="296"/>
      <c r="B20" s="297"/>
      <c r="C20" s="296"/>
      <c r="D20" s="296"/>
      <c r="E20" s="296"/>
    </row>
    <row r="21" spans="1:5" ht="15.6" x14ac:dyDescent="0.25">
      <c r="A21" s="296"/>
      <c r="B21" s="297"/>
      <c r="C21" s="296"/>
      <c r="D21" s="296"/>
      <c r="E21" s="296"/>
    </row>
    <row r="22" spans="1:5" ht="15.6" x14ac:dyDescent="0.25">
      <c r="A22" s="296"/>
      <c r="B22" s="297"/>
      <c r="C22" s="296"/>
      <c r="D22" s="296"/>
      <c r="E22" s="296"/>
    </row>
    <row r="23" spans="1:5" ht="15.6" x14ac:dyDescent="0.25">
      <c r="A23" s="296"/>
      <c r="B23" s="297"/>
      <c r="C23" s="296"/>
      <c r="D23" s="296"/>
      <c r="E23" s="296"/>
    </row>
    <row r="24" spans="1:5" ht="15.6" x14ac:dyDescent="0.25">
      <c r="A24" s="296"/>
      <c r="B24" s="297"/>
      <c r="C24" s="296"/>
      <c r="D24" s="296"/>
      <c r="E24" s="296"/>
    </row>
    <row r="25" spans="1:5" ht="15.6" x14ac:dyDescent="0.25">
      <c r="A25" s="296"/>
      <c r="B25" s="297"/>
      <c r="C25" s="296"/>
      <c r="D25" s="296"/>
      <c r="E25" s="296"/>
    </row>
    <row r="26" spans="1:5" ht="15.6" x14ac:dyDescent="0.25">
      <c r="A26" s="296"/>
      <c r="B26" s="297"/>
      <c r="C26" s="296"/>
      <c r="D26" s="296"/>
      <c r="E26" s="296"/>
    </row>
    <row r="27" spans="1:5" ht="15.6" x14ac:dyDescent="0.25">
      <c r="A27" s="296"/>
      <c r="B27" s="297"/>
      <c r="C27" s="296"/>
      <c r="D27" s="296"/>
      <c r="E27" s="296"/>
    </row>
    <row r="28" spans="1:5" ht="15.6" x14ac:dyDescent="0.25">
      <c r="A28" s="296"/>
      <c r="B28" s="297"/>
      <c r="C28" s="296"/>
      <c r="D28" s="296"/>
      <c r="E28" s="296"/>
    </row>
    <row r="29" spans="1:5" ht="15.6" x14ac:dyDescent="0.25">
      <c r="A29" s="296"/>
      <c r="B29" s="297"/>
      <c r="C29" s="296"/>
      <c r="D29" s="296"/>
      <c r="E29" s="296"/>
    </row>
    <row r="30" spans="1:5" ht="15.6" x14ac:dyDescent="0.25">
      <c r="A30" s="296"/>
      <c r="B30" s="297"/>
      <c r="C30" s="296"/>
      <c r="D30" s="296"/>
      <c r="E30" s="296"/>
    </row>
    <row r="31" spans="1:5" ht="15.6" x14ac:dyDescent="0.25">
      <c r="A31" s="296"/>
      <c r="B31" s="297"/>
      <c r="C31" s="296"/>
      <c r="D31" s="296"/>
      <c r="E31" s="296"/>
    </row>
    <row r="32" spans="1:5" ht="15.6" x14ac:dyDescent="0.25">
      <c r="A32" s="296"/>
      <c r="B32" s="297"/>
      <c r="C32" s="296"/>
      <c r="D32" s="296"/>
      <c r="E32" s="296"/>
    </row>
    <row r="33" spans="1:5" ht="15.6" x14ac:dyDescent="0.25">
      <c r="A33" s="296"/>
      <c r="B33" s="297"/>
      <c r="C33" s="296"/>
      <c r="D33" s="296"/>
      <c r="E33" s="296"/>
    </row>
    <row r="34" spans="1:5" ht="15.6" x14ac:dyDescent="0.25">
      <c r="A34" s="296"/>
      <c r="B34" s="297"/>
      <c r="C34" s="296"/>
      <c r="D34" s="296"/>
      <c r="E34" s="296"/>
    </row>
    <row r="35" spans="1:5" ht="15.6" x14ac:dyDescent="0.25">
      <c r="A35" s="296"/>
      <c r="B35" s="297"/>
      <c r="C35" s="296"/>
      <c r="D35" s="296"/>
      <c r="E35" s="296"/>
    </row>
    <row r="36" spans="1:5" ht="15.6" x14ac:dyDescent="0.25">
      <c r="A36" s="296"/>
      <c r="B36" s="297"/>
      <c r="C36" s="296"/>
      <c r="D36" s="296"/>
      <c r="E36" s="296"/>
    </row>
    <row r="37" spans="1:5" ht="15.6" x14ac:dyDescent="0.25">
      <c r="A37" s="296"/>
      <c r="B37" s="297"/>
      <c r="C37" s="296"/>
      <c r="D37" s="296"/>
      <c r="E37" s="296"/>
    </row>
    <row r="38" spans="1:5" ht="15.6" x14ac:dyDescent="0.25">
      <c r="A38" s="296"/>
      <c r="B38" s="297"/>
      <c r="C38" s="296"/>
      <c r="D38" s="296"/>
      <c r="E38" s="296"/>
    </row>
    <row r="39" spans="1:5" ht="15.6" x14ac:dyDescent="0.25">
      <c r="A39" s="296"/>
      <c r="B39" s="297"/>
      <c r="C39" s="296"/>
      <c r="D39" s="311"/>
      <c r="E39" s="296"/>
    </row>
    <row r="40" spans="1:5" ht="15.6" x14ac:dyDescent="0.25">
      <c r="A40" s="296"/>
      <c r="B40" s="297"/>
      <c r="C40" s="296"/>
      <c r="D40" s="311"/>
      <c r="E40" s="296"/>
    </row>
    <row r="41" spans="1:5" ht="15.6" x14ac:dyDescent="0.25">
      <c r="A41" s="296"/>
      <c r="B41" s="297"/>
      <c r="C41" s="296"/>
      <c r="D41" s="296"/>
      <c r="E41" s="296"/>
    </row>
    <row r="42" spans="1:5" ht="15.6" x14ac:dyDescent="0.25">
      <c r="A42" s="296"/>
      <c r="B42" s="297"/>
      <c r="C42" s="296"/>
      <c r="D42" s="296"/>
      <c r="E42" s="296"/>
    </row>
    <row r="43" spans="1:5" ht="15.6" x14ac:dyDescent="0.25">
      <c r="A43" s="296"/>
      <c r="B43" s="297"/>
      <c r="C43" s="296"/>
      <c r="D43" s="296"/>
      <c r="E43" s="296"/>
    </row>
    <row r="44" spans="1:5" ht="15.6" x14ac:dyDescent="0.25">
      <c r="A44" s="296"/>
      <c r="B44" s="297"/>
      <c r="C44" s="296"/>
      <c r="D44" s="296"/>
      <c r="E44" s="296"/>
    </row>
    <row r="45" spans="1:5" ht="15.6" x14ac:dyDescent="0.25">
      <c r="A45" s="296"/>
      <c r="B45" s="297"/>
      <c r="C45" s="296"/>
      <c r="D45" s="296"/>
      <c r="E45" s="296"/>
    </row>
    <row r="46" spans="1:5" ht="15.6" x14ac:dyDescent="0.25">
      <c r="A46" s="296"/>
      <c r="B46" s="297"/>
      <c r="C46" s="296"/>
      <c r="D46" s="296"/>
      <c r="E46" s="296"/>
    </row>
    <row r="47" spans="1:5" ht="15.6" x14ac:dyDescent="0.25">
      <c r="A47" s="296"/>
      <c r="B47" s="297"/>
      <c r="C47" s="296"/>
      <c r="D47" s="296"/>
      <c r="E47" s="296"/>
    </row>
    <row r="48" spans="1:5" ht="15.6" x14ac:dyDescent="0.25">
      <c r="A48" s="296"/>
      <c r="B48" s="297"/>
      <c r="C48" s="296"/>
      <c r="D48" s="296"/>
      <c r="E48" s="296"/>
    </row>
    <row r="49" spans="1:5" ht="15.6" x14ac:dyDescent="0.25">
      <c r="A49" s="296"/>
      <c r="B49" s="297"/>
      <c r="C49" s="296"/>
      <c r="D49" s="296"/>
      <c r="E49" s="296"/>
    </row>
    <row r="50" spans="1:5" ht="15.6" x14ac:dyDescent="0.25">
      <c r="A50" s="296"/>
      <c r="B50" s="297"/>
      <c r="C50" s="296"/>
      <c r="D50" s="296"/>
      <c r="E50" s="296"/>
    </row>
    <row r="51" spans="1:5" ht="15.6" x14ac:dyDescent="0.25">
      <c r="A51" s="296"/>
      <c r="B51" s="297"/>
      <c r="C51" s="296"/>
      <c r="D51" s="296"/>
      <c r="E51" s="296"/>
    </row>
    <row r="52" spans="1:5" ht="15.6" x14ac:dyDescent="0.25">
      <c r="A52" s="296"/>
      <c r="B52" s="297"/>
      <c r="C52" s="296"/>
      <c r="D52" s="296"/>
      <c r="E52" s="296"/>
    </row>
    <row r="53" spans="1:5" ht="15.6" x14ac:dyDescent="0.25">
      <c r="A53" s="296"/>
      <c r="B53" s="297"/>
      <c r="C53" s="296"/>
      <c r="D53" s="296"/>
      <c r="E53" s="296"/>
    </row>
    <row r="54" spans="1:5" ht="15.6" x14ac:dyDescent="0.25">
      <c r="A54" s="296"/>
      <c r="B54" s="297"/>
      <c r="C54" s="296"/>
      <c r="D54" s="296"/>
      <c r="E54" s="296"/>
    </row>
    <row r="55" spans="1:5" ht="15.6" x14ac:dyDescent="0.25">
      <c r="A55" s="296"/>
      <c r="B55" s="297"/>
      <c r="C55" s="296"/>
      <c r="D55" s="296"/>
      <c r="E55" s="296"/>
    </row>
    <row r="56" spans="1:5" ht="15.6" x14ac:dyDescent="0.25">
      <c r="A56" s="296"/>
      <c r="B56" s="297"/>
      <c r="C56" s="296"/>
      <c r="D56" s="296"/>
      <c r="E56" s="296"/>
    </row>
    <row r="57" spans="1:5" ht="15.6" x14ac:dyDescent="0.25">
      <c r="A57" s="296"/>
      <c r="B57" s="297"/>
      <c r="C57" s="296"/>
      <c r="D57" s="296"/>
      <c r="E57" s="296"/>
    </row>
    <row r="58" spans="1:5" ht="15.6" x14ac:dyDescent="0.25">
      <c r="A58" s="296"/>
      <c r="B58" s="297"/>
      <c r="C58" s="296"/>
      <c r="D58" s="296"/>
      <c r="E58" s="296"/>
    </row>
    <row r="59" spans="1:5" ht="15.6" x14ac:dyDescent="0.25">
      <c r="A59" s="296"/>
      <c r="B59" s="297"/>
      <c r="C59" s="296"/>
      <c r="D59" s="296"/>
      <c r="E59" s="296"/>
    </row>
    <row r="60" spans="1:5" ht="15.6" x14ac:dyDescent="0.25">
      <c r="A60" s="296"/>
      <c r="B60" s="297"/>
      <c r="C60" s="296"/>
      <c r="D60" s="296"/>
      <c r="E60" s="296"/>
    </row>
    <row r="61" spans="1:5" ht="15.6" x14ac:dyDescent="0.25">
      <c r="A61" s="296"/>
      <c r="B61" s="297"/>
      <c r="C61" s="296"/>
      <c r="D61" s="296"/>
      <c r="E61" s="296"/>
    </row>
    <row r="62" spans="1:5" ht="15.6" x14ac:dyDescent="0.25">
      <c r="A62" s="296"/>
      <c r="B62" s="297"/>
      <c r="C62" s="296"/>
      <c r="D62" s="296"/>
      <c r="E62" s="296"/>
    </row>
    <row r="63" spans="1:5" ht="15.6" x14ac:dyDescent="0.25">
      <c r="A63" s="296"/>
      <c r="B63" s="297"/>
      <c r="C63" s="296"/>
      <c r="D63" s="296"/>
      <c r="E63" s="296"/>
    </row>
    <row r="64" spans="1:5" ht="15.6" x14ac:dyDescent="0.25">
      <c r="A64" s="296"/>
      <c r="B64" s="297"/>
      <c r="C64" s="296"/>
      <c r="D64" s="296"/>
      <c r="E64" s="296"/>
    </row>
    <row r="65" spans="1:5" ht="15.6" x14ac:dyDescent="0.25">
      <c r="A65" s="296"/>
      <c r="B65" s="297"/>
      <c r="C65" s="296"/>
      <c r="D65" s="296"/>
      <c r="E65" s="296"/>
    </row>
    <row r="66" spans="1:5" ht="15.6" x14ac:dyDescent="0.25">
      <c r="A66" s="296"/>
      <c r="B66" s="297"/>
      <c r="C66" s="296"/>
      <c r="D66" s="296"/>
      <c r="E66" s="296"/>
    </row>
    <row r="67" spans="1:5" ht="15.6" x14ac:dyDescent="0.25">
      <c r="A67" s="296"/>
      <c r="B67" s="297"/>
      <c r="C67" s="296"/>
      <c r="D67" s="296"/>
      <c r="E67" s="296"/>
    </row>
    <row r="68" spans="1:5" ht="15.6" x14ac:dyDescent="0.25">
      <c r="A68" s="296"/>
      <c r="B68" s="297"/>
      <c r="C68" s="296"/>
      <c r="D68" s="296"/>
      <c r="E68" s="296"/>
    </row>
    <row r="69" spans="1:5" ht="15.6" x14ac:dyDescent="0.25">
      <c r="A69" s="296"/>
      <c r="B69" s="297"/>
      <c r="C69" s="296"/>
      <c r="D69" s="296"/>
      <c r="E69" s="296"/>
    </row>
    <row r="70" spans="1:5" ht="15.6" x14ac:dyDescent="0.25">
      <c r="A70" s="296"/>
      <c r="B70" s="297"/>
      <c r="C70" s="296"/>
      <c r="D70" s="296"/>
      <c r="E70" s="296"/>
    </row>
    <row r="71" spans="1:5" ht="15.6" x14ac:dyDescent="0.25">
      <c r="A71" s="296"/>
      <c r="B71" s="297"/>
      <c r="C71" s="296"/>
      <c r="D71" s="296"/>
      <c r="E71" s="296"/>
    </row>
    <row r="72" spans="1:5" ht="15.6" x14ac:dyDescent="0.25">
      <c r="A72" s="296"/>
      <c r="B72" s="297"/>
      <c r="C72" s="296"/>
      <c r="D72" s="296"/>
      <c r="E72" s="296"/>
    </row>
    <row r="73" spans="1:5" ht="15.6" x14ac:dyDescent="0.25">
      <c r="A73" s="296"/>
      <c r="B73" s="297"/>
      <c r="C73" s="296"/>
      <c r="D73" s="296"/>
      <c r="E73" s="296"/>
    </row>
    <row r="74" spans="1:5" ht="15.6" x14ac:dyDescent="0.25">
      <c r="A74" s="296"/>
      <c r="B74" s="297"/>
      <c r="C74" s="296"/>
      <c r="D74" s="296"/>
      <c r="E74" s="296"/>
    </row>
    <row r="75" spans="1:5" ht="15.6" x14ac:dyDescent="0.25">
      <c r="A75" s="296"/>
      <c r="B75" s="297"/>
      <c r="C75" s="296"/>
      <c r="D75" s="296"/>
      <c r="E75" s="296"/>
    </row>
    <row r="76" spans="1:5" ht="15.6" x14ac:dyDescent="0.25">
      <c r="A76" s="296"/>
      <c r="B76" s="297"/>
      <c r="C76" s="296"/>
      <c r="D76" s="296"/>
      <c r="E76" s="296"/>
    </row>
    <row r="77" spans="1:5" ht="15.6" x14ac:dyDescent="0.25">
      <c r="A77" s="296"/>
      <c r="B77" s="297"/>
      <c r="C77" s="296"/>
      <c r="D77" s="296"/>
      <c r="E77" s="296"/>
    </row>
    <row r="78" spans="1:5" ht="15.6" x14ac:dyDescent="0.25">
      <c r="A78" s="296"/>
      <c r="B78" s="297"/>
      <c r="C78" s="296"/>
      <c r="D78" s="296"/>
      <c r="E78" s="296"/>
    </row>
    <row r="79" spans="1:5" ht="15.6" x14ac:dyDescent="0.25">
      <c r="A79" s="296"/>
      <c r="B79" s="297"/>
      <c r="C79" s="296"/>
      <c r="D79" s="296"/>
      <c r="E79" s="296"/>
    </row>
    <row r="80" spans="1:5" ht="15.6" x14ac:dyDescent="0.25">
      <c r="A80" s="296"/>
      <c r="B80" s="297"/>
      <c r="C80" s="296"/>
      <c r="D80" s="296"/>
      <c r="E80" s="296"/>
    </row>
    <row r="81" spans="1:5" ht="15.6" x14ac:dyDescent="0.25">
      <c r="A81" s="296"/>
      <c r="B81" s="297"/>
      <c r="C81" s="296"/>
      <c r="D81" s="296"/>
      <c r="E81" s="296"/>
    </row>
    <row r="82" spans="1:5" ht="15.6" x14ac:dyDescent="0.25">
      <c r="A82" s="296"/>
      <c r="B82" s="297"/>
      <c r="C82" s="296"/>
      <c r="D82" s="296"/>
      <c r="E82" s="296"/>
    </row>
    <row r="83" spans="1:5" ht="15.6" x14ac:dyDescent="0.25">
      <c r="A83" s="296"/>
      <c r="B83" s="297"/>
      <c r="C83" s="296"/>
      <c r="D83" s="296"/>
      <c r="E83" s="296"/>
    </row>
    <row r="84" spans="1:5" ht="15.6" x14ac:dyDescent="0.25">
      <c r="A84" s="296"/>
      <c r="B84" s="297"/>
      <c r="C84" s="296"/>
      <c r="D84" s="296"/>
      <c r="E84" s="296"/>
    </row>
    <row r="85" spans="1:5" ht="15.6" x14ac:dyDescent="0.25">
      <c r="A85" s="296"/>
      <c r="B85" s="297"/>
      <c r="C85" s="296"/>
      <c r="D85" s="296"/>
      <c r="E85" s="296"/>
    </row>
    <row r="86" spans="1:5" ht="15.6" x14ac:dyDescent="0.25">
      <c r="A86" s="296"/>
      <c r="B86" s="297"/>
      <c r="C86" s="296"/>
      <c r="D86" s="296"/>
      <c r="E86" s="296"/>
    </row>
    <row r="87" spans="1:5" ht="15.6" x14ac:dyDescent="0.25">
      <c r="A87" s="296"/>
      <c r="B87" s="297"/>
      <c r="C87" s="296"/>
      <c r="D87" s="296"/>
      <c r="E87" s="296"/>
    </row>
    <row r="88" spans="1:5" ht="15.6" x14ac:dyDescent="0.25">
      <c r="A88" s="296"/>
      <c r="B88" s="297"/>
      <c r="C88" s="296"/>
      <c r="D88" s="296"/>
      <c r="E88" s="296"/>
    </row>
    <row r="89" spans="1:5" ht="15.6" x14ac:dyDescent="0.25">
      <c r="A89" s="296"/>
      <c r="B89" s="297"/>
      <c r="C89" s="296"/>
      <c r="D89" s="296"/>
      <c r="E89" s="296"/>
    </row>
    <row r="90" spans="1:5" ht="15.6" x14ac:dyDescent="0.25">
      <c r="A90" s="296"/>
      <c r="B90" s="297"/>
      <c r="C90" s="296"/>
      <c r="D90" s="296"/>
      <c r="E90" s="296"/>
    </row>
    <row r="91" spans="1:5" ht="15.6" x14ac:dyDescent="0.25">
      <c r="A91" s="296"/>
      <c r="B91" s="297"/>
      <c r="C91" s="296"/>
      <c r="D91" s="296"/>
      <c r="E91" s="296"/>
    </row>
    <row r="92" spans="1:5" ht="15.6" x14ac:dyDescent="0.25">
      <c r="A92" s="296"/>
      <c r="B92" s="297"/>
      <c r="C92" s="296"/>
      <c r="D92" s="296"/>
      <c r="E92" s="296"/>
    </row>
    <row r="93" spans="1:5" ht="15.6" x14ac:dyDescent="0.25">
      <c r="A93" s="296"/>
      <c r="B93" s="297"/>
      <c r="C93" s="296"/>
      <c r="D93" s="296"/>
      <c r="E93" s="296"/>
    </row>
    <row r="94" spans="1:5" ht="15.6" x14ac:dyDescent="0.25">
      <c r="A94" s="296"/>
      <c r="B94" s="297"/>
      <c r="C94" s="296"/>
      <c r="D94" s="296"/>
      <c r="E94" s="296"/>
    </row>
    <row r="95" spans="1:5" ht="15.6" x14ac:dyDescent="0.25">
      <c r="A95" s="296"/>
      <c r="B95" s="297"/>
      <c r="C95" s="296"/>
      <c r="D95" s="296"/>
      <c r="E95" s="296"/>
    </row>
    <row r="96" spans="1:5" ht="15.6" x14ac:dyDescent="0.25">
      <c r="A96" s="296"/>
      <c r="B96" s="297"/>
      <c r="C96" s="296"/>
      <c r="D96" s="296"/>
      <c r="E96" s="296"/>
    </row>
    <row r="97" spans="1:5" ht="15.6" x14ac:dyDescent="0.25">
      <c r="A97" s="296"/>
      <c r="B97" s="297"/>
      <c r="C97" s="296"/>
      <c r="D97" s="296"/>
      <c r="E97" s="296"/>
    </row>
    <row r="98" spans="1:5" ht="15.6" x14ac:dyDescent="0.25">
      <c r="A98" s="296"/>
      <c r="B98" s="297"/>
      <c r="C98" s="296"/>
      <c r="D98" s="296"/>
      <c r="E98" s="296"/>
    </row>
    <row r="99" spans="1:5" ht="15.6" x14ac:dyDescent="0.25">
      <c r="A99" s="296"/>
      <c r="B99" s="297"/>
      <c r="C99" s="296"/>
      <c r="D99" s="296"/>
      <c r="E99" s="296"/>
    </row>
    <row r="100" spans="1:5" ht="15.6" x14ac:dyDescent="0.25">
      <c r="A100" s="296"/>
      <c r="B100" s="297"/>
      <c r="C100" s="296"/>
      <c r="D100" s="296"/>
      <c r="E100" s="296"/>
    </row>
    <row r="101" spans="1:5" ht="15.6" x14ac:dyDescent="0.25">
      <c r="A101" s="296"/>
      <c r="B101" s="297"/>
      <c r="C101" s="296"/>
      <c r="D101" s="296"/>
      <c r="E101" s="296"/>
    </row>
    <row r="102" spans="1:5" ht="15.6" x14ac:dyDescent="0.25">
      <c r="A102" s="296"/>
      <c r="B102" s="297"/>
      <c r="C102" s="296"/>
      <c r="D102" s="296"/>
      <c r="E102" s="296"/>
    </row>
    <row r="103" spans="1:5" ht="15.6" x14ac:dyDescent="0.25">
      <c r="A103" s="296"/>
      <c r="B103" s="297"/>
      <c r="C103" s="296"/>
      <c r="D103" s="296"/>
      <c r="E103" s="296"/>
    </row>
    <row r="104" spans="1:5" ht="15.6" x14ac:dyDescent="0.25">
      <c r="A104" s="296"/>
      <c r="B104" s="297"/>
      <c r="C104" s="296"/>
      <c r="D104" s="296"/>
      <c r="E104" s="296"/>
    </row>
    <row r="105" spans="1:5" ht="15.6" x14ac:dyDescent="0.25">
      <c r="A105" s="296"/>
      <c r="B105" s="297"/>
      <c r="C105" s="296"/>
      <c r="D105" s="296"/>
      <c r="E105" s="296"/>
    </row>
    <row r="106" spans="1:5" ht="15.6" x14ac:dyDescent="0.25">
      <c r="A106" s="296"/>
      <c r="B106" s="297"/>
      <c r="C106" s="296"/>
      <c r="D106" s="296"/>
      <c r="E106" s="296"/>
    </row>
    <row r="107" spans="1:5" ht="15.6" x14ac:dyDescent="0.25">
      <c r="A107" s="296"/>
      <c r="B107" s="297"/>
      <c r="C107" s="296"/>
      <c r="D107" s="296"/>
      <c r="E107" s="296"/>
    </row>
    <row r="108" spans="1:5" ht="15.6" x14ac:dyDescent="0.25">
      <c r="A108" s="296"/>
      <c r="B108" s="297"/>
      <c r="C108" s="296"/>
      <c r="D108" s="296"/>
      <c r="E108" s="296"/>
    </row>
    <row r="109" spans="1:5" ht="15.6" x14ac:dyDescent="0.25">
      <c r="A109" s="296"/>
      <c r="B109" s="297"/>
      <c r="C109" s="296"/>
      <c r="D109" s="296"/>
      <c r="E109" s="296"/>
    </row>
    <row r="110" spans="1:5" ht="15.6" x14ac:dyDescent="0.25">
      <c r="A110" s="296"/>
      <c r="B110" s="297"/>
      <c r="C110" s="296"/>
      <c r="D110" s="296"/>
      <c r="E110" s="296"/>
    </row>
    <row r="111" spans="1:5" ht="15.6" x14ac:dyDescent="0.25">
      <c r="A111" s="296"/>
      <c r="B111" s="297"/>
      <c r="C111" s="296"/>
      <c r="D111" s="296"/>
      <c r="E111" s="296"/>
    </row>
    <row r="112" spans="1:5" ht="15.6" x14ac:dyDescent="0.25">
      <c r="A112" s="296"/>
      <c r="B112" s="297"/>
      <c r="C112" s="296"/>
      <c r="D112" s="296"/>
      <c r="E112" s="296"/>
    </row>
    <row r="113" spans="1:5" ht="15.6" x14ac:dyDescent="0.25">
      <c r="A113" s="296"/>
      <c r="B113" s="297"/>
      <c r="C113" s="296"/>
      <c r="D113" s="296"/>
      <c r="E113" s="296"/>
    </row>
    <row r="114" spans="1:5" ht="15.6" x14ac:dyDescent="0.25">
      <c r="A114" s="296"/>
      <c r="B114" s="297"/>
      <c r="C114" s="296"/>
      <c r="D114" s="296"/>
      <c r="E114" s="296"/>
    </row>
    <row r="115" spans="1:5" ht="15.6" x14ac:dyDescent="0.25">
      <c r="A115" s="296"/>
      <c r="B115" s="297"/>
      <c r="C115" s="296"/>
      <c r="D115" s="296"/>
      <c r="E115" s="296"/>
    </row>
    <row r="116" spans="1:5" ht="15.6" x14ac:dyDescent="0.25">
      <c r="A116" s="296"/>
      <c r="B116" s="297"/>
      <c r="C116" s="296"/>
      <c r="D116" s="296"/>
      <c r="E116" s="296"/>
    </row>
    <row r="117" spans="1:5" ht="15.6" x14ac:dyDescent="0.25">
      <c r="A117" s="296"/>
      <c r="B117" s="297"/>
      <c r="C117" s="296"/>
      <c r="D117" s="296"/>
      <c r="E117" s="296"/>
    </row>
    <row r="118" spans="1:5" ht="15.6" x14ac:dyDescent="0.25">
      <c r="A118" s="296"/>
      <c r="B118" s="297"/>
      <c r="C118" s="296"/>
      <c r="D118" s="296"/>
      <c r="E118" s="296"/>
    </row>
    <row r="119" spans="1:5" ht="15.6" x14ac:dyDescent="0.25">
      <c r="A119" s="296"/>
      <c r="B119" s="297"/>
      <c r="C119" s="296"/>
      <c r="D119" s="296"/>
      <c r="E119" s="296"/>
    </row>
    <row r="120" spans="1:5" ht="15.6" x14ac:dyDescent="0.25">
      <c r="A120" s="296"/>
      <c r="B120" s="297"/>
      <c r="C120" s="296"/>
      <c r="D120" s="296"/>
      <c r="E120" s="296"/>
    </row>
    <row r="121" spans="1:5" ht="15.6" x14ac:dyDescent="0.25">
      <c r="A121" s="296"/>
      <c r="B121" s="297"/>
      <c r="C121" s="296"/>
      <c r="D121" s="296"/>
      <c r="E121" s="296"/>
    </row>
    <row r="122" spans="1:5" ht="15.6" x14ac:dyDescent="0.25">
      <c r="A122" s="296"/>
      <c r="B122" s="297"/>
      <c r="C122" s="296"/>
      <c r="D122" s="296"/>
      <c r="E122" s="296"/>
    </row>
    <row r="123" spans="1:5" ht="15.6" x14ac:dyDescent="0.25">
      <c r="A123" s="296"/>
      <c r="B123" s="297"/>
      <c r="C123" s="296"/>
      <c r="D123" s="296"/>
      <c r="E123" s="296"/>
    </row>
    <row r="124" spans="1:5" ht="15.6" x14ac:dyDescent="0.25">
      <c r="A124" s="296"/>
      <c r="B124" s="297"/>
      <c r="C124" s="296"/>
      <c r="D124" s="296"/>
      <c r="E124" s="296"/>
    </row>
    <row r="125" spans="1:5" ht="15.6" x14ac:dyDescent="0.25">
      <c r="A125" s="296"/>
      <c r="B125" s="297"/>
      <c r="C125" s="296"/>
      <c r="D125" s="296"/>
      <c r="E125" s="296"/>
    </row>
    <row r="126" spans="1:5" ht="15.6" x14ac:dyDescent="0.25">
      <c r="A126" s="296"/>
      <c r="B126" s="297"/>
      <c r="C126" s="296"/>
      <c r="D126" s="296"/>
      <c r="E126" s="296"/>
    </row>
    <row r="127" spans="1:5" ht="15.6" x14ac:dyDescent="0.25">
      <c r="A127" s="296"/>
      <c r="B127" s="297"/>
      <c r="C127" s="296"/>
      <c r="D127" s="296"/>
      <c r="E127" s="296"/>
    </row>
    <row r="128" spans="1:5" ht="15.6" x14ac:dyDescent="0.25">
      <c r="A128" s="296"/>
      <c r="B128" s="297"/>
      <c r="C128" s="296"/>
      <c r="D128" s="296"/>
      <c r="E128" s="296"/>
    </row>
    <row r="129" spans="1:5" ht="15.6" x14ac:dyDescent="0.25">
      <c r="A129" s="296"/>
      <c r="B129" s="297"/>
      <c r="C129" s="296"/>
      <c r="D129" s="296"/>
      <c r="E129" s="296"/>
    </row>
    <row r="130" spans="1:5" ht="15.6" x14ac:dyDescent="0.25">
      <c r="A130" s="296"/>
      <c r="B130" s="297"/>
      <c r="C130" s="296"/>
      <c r="D130" s="296"/>
      <c r="E130" s="296"/>
    </row>
    <row r="131" spans="1:5" ht="15.6" x14ac:dyDescent="0.25">
      <c r="A131" s="296"/>
      <c r="B131" s="297"/>
      <c r="C131" s="296"/>
      <c r="D131" s="296"/>
      <c r="E131" s="296"/>
    </row>
    <row r="132" spans="1:5" ht="15.6" x14ac:dyDescent="0.25">
      <c r="A132" s="296"/>
      <c r="B132" s="297"/>
      <c r="C132" s="296"/>
      <c r="D132" s="296"/>
      <c r="E132" s="296"/>
    </row>
    <row r="133" spans="1:5" ht="15.6" x14ac:dyDescent="0.25">
      <c r="A133" s="296"/>
      <c r="B133" s="297"/>
      <c r="C133" s="296"/>
      <c r="D133" s="296"/>
      <c r="E133" s="296"/>
    </row>
    <row r="134" spans="1:5" ht="15.6" x14ac:dyDescent="0.25">
      <c r="A134" s="296"/>
      <c r="B134" s="297"/>
      <c r="C134" s="296"/>
      <c r="D134" s="296"/>
      <c r="E134" s="296"/>
    </row>
    <row r="135" spans="1:5" ht="15.6" x14ac:dyDescent="0.25">
      <c r="A135" s="296"/>
      <c r="B135" s="297"/>
      <c r="C135" s="296"/>
      <c r="D135" s="296"/>
      <c r="E135" s="296"/>
    </row>
    <row r="136" spans="1:5" ht="15.6" x14ac:dyDescent="0.25">
      <c r="A136" s="296"/>
      <c r="B136" s="297"/>
      <c r="C136" s="296"/>
      <c r="D136" s="296"/>
      <c r="E136" s="296"/>
    </row>
    <row r="137" spans="1:5" ht="15.6" x14ac:dyDescent="0.25">
      <c r="A137" s="296"/>
      <c r="B137" s="297"/>
      <c r="C137" s="296"/>
      <c r="D137" s="296"/>
      <c r="E137" s="296"/>
    </row>
    <row r="138" spans="1:5" ht="15.6" x14ac:dyDescent="0.25">
      <c r="A138" s="296"/>
      <c r="B138" s="297"/>
      <c r="C138" s="296"/>
      <c r="D138" s="296"/>
      <c r="E138" s="296"/>
    </row>
    <row r="139" spans="1:5" ht="15.6" x14ac:dyDescent="0.25">
      <c r="A139" s="296"/>
      <c r="B139" s="297"/>
      <c r="C139" s="296"/>
      <c r="D139" s="296"/>
      <c r="E139" s="296"/>
    </row>
    <row r="140" spans="1:5" ht="15.6" x14ac:dyDescent="0.25">
      <c r="A140" s="296"/>
      <c r="B140" s="297"/>
      <c r="C140" s="296"/>
      <c r="D140" s="296"/>
      <c r="E140" s="296"/>
    </row>
    <row r="141" spans="1:5" ht="15.6" x14ac:dyDescent="0.25">
      <c r="A141" s="296"/>
      <c r="B141" s="297"/>
      <c r="C141" s="296"/>
      <c r="D141" s="296"/>
      <c r="E141" s="296"/>
    </row>
    <row r="142" spans="1:5" ht="15.6" x14ac:dyDescent="0.25">
      <c r="A142" s="296"/>
      <c r="B142" s="297"/>
      <c r="C142" s="296"/>
      <c r="D142" s="296"/>
      <c r="E142" s="296"/>
    </row>
    <row r="143" spans="1:5" ht="15.6" x14ac:dyDescent="0.25">
      <c r="A143" s="296"/>
      <c r="B143" s="297"/>
      <c r="C143" s="296"/>
      <c r="D143" s="296"/>
      <c r="E143" s="296"/>
    </row>
    <row r="144" spans="1:5" ht="15.6" x14ac:dyDescent="0.25">
      <c r="A144" s="296"/>
      <c r="B144" s="297"/>
      <c r="C144" s="296"/>
      <c r="D144" s="296"/>
      <c r="E144" s="296"/>
    </row>
    <row r="145" spans="1:5" ht="15.6" x14ac:dyDescent="0.25">
      <c r="A145" s="296"/>
      <c r="B145" s="297"/>
      <c r="C145" s="296"/>
      <c r="D145" s="296"/>
      <c r="E145" s="296"/>
    </row>
    <row r="146" spans="1:5" ht="15.6" x14ac:dyDescent="0.25">
      <c r="A146" s="296"/>
      <c r="B146" s="297"/>
      <c r="C146" s="296"/>
      <c r="D146" s="296"/>
      <c r="E146" s="296"/>
    </row>
    <row r="147" spans="1:5" ht="15.6" x14ac:dyDescent="0.25">
      <c r="A147" s="296"/>
      <c r="B147" s="297"/>
      <c r="C147" s="296"/>
      <c r="D147" s="296"/>
      <c r="E147" s="296"/>
    </row>
    <row r="148" spans="1:5" ht="15.6" x14ac:dyDescent="0.25">
      <c r="A148" s="296"/>
      <c r="B148" s="297"/>
      <c r="C148" s="296"/>
      <c r="D148" s="296"/>
      <c r="E148" s="296"/>
    </row>
    <row r="149" spans="1:5" ht="15.6" x14ac:dyDescent="0.25">
      <c r="A149" s="296"/>
      <c r="B149" s="297"/>
      <c r="C149" s="296"/>
      <c r="D149" s="296"/>
      <c r="E149" s="296"/>
    </row>
    <row r="150" spans="1:5" ht="15.6" x14ac:dyDescent="0.25">
      <c r="A150" s="296"/>
      <c r="B150" s="297"/>
      <c r="C150" s="296"/>
      <c r="D150" s="296"/>
      <c r="E150" s="296"/>
    </row>
    <row r="151" spans="1:5" ht="15.6" x14ac:dyDescent="0.25">
      <c r="A151" s="296"/>
      <c r="B151" s="297"/>
      <c r="C151" s="296"/>
      <c r="D151" s="296"/>
      <c r="E151" s="296"/>
    </row>
    <row r="152" spans="1:5" ht="15.6" x14ac:dyDescent="0.25">
      <c r="A152" s="296"/>
      <c r="B152" s="297"/>
      <c r="C152" s="296"/>
      <c r="D152" s="296"/>
      <c r="E152" s="296"/>
    </row>
    <row r="153" spans="1:5" ht="15.6" x14ac:dyDescent="0.25">
      <c r="A153" s="296"/>
      <c r="B153" s="297"/>
      <c r="C153" s="296"/>
      <c r="D153" s="296"/>
      <c r="E153" s="296"/>
    </row>
    <row r="154" spans="1:5" ht="15.6" x14ac:dyDescent="0.25">
      <c r="A154" s="296"/>
      <c r="B154" s="297"/>
      <c r="C154" s="296"/>
      <c r="D154" s="296"/>
      <c r="E154" s="296"/>
    </row>
    <row r="155" spans="1:5" ht="15.6" x14ac:dyDescent="0.25">
      <c r="A155" s="296"/>
      <c r="B155" s="297"/>
      <c r="C155" s="296"/>
      <c r="D155" s="296"/>
      <c r="E155" s="296"/>
    </row>
    <row r="156" spans="1:5" ht="15.6" x14ac:dyDescent="0.25">
      <c r="A156" s="296"/>
      <c r="B156" s="297"/>
      <c r="C156" s="296"/>
      <c r="D156" s="296"/>
      <c r="E156" s="296"/>
    </row>
    <row r="157" spans="1:5" ht="15.6" x14ac:dyDescent="0.25">
      <c r="A157" s="296"/>
      <c r="B157" s="297"/>
      <c r="C157" s="296"/>
      <c r="D157" s="296"/>
      <c r="E157" s="296"/>
    </row>
    <row r="158" spans="1:5" ht="15.6" x14ac:dyDescent="0.25">
      <c r="A158" s="296"/>
      <c r="B158" s="297"/>
      <c r="C158" s="296"/>
      <c r="D158" s="296"/>
      <c r="E158" s="296"/>
    </row>
    <row r="159" spans="1:5" ht="15.6" x14ac:dyDescent="0.25">
      <c r="A159" s="296"/>
      <c r="B159" s="297"/>
      <c r="C159" s="296"/>
      <c r="D159" s="296"/>
      <c r="E159" s="296"/>
    </row>
    <row r="160" spans="1:5" ht="15.6" x14ac:dyDescent="0.25">
      <c r="A160" s="296"/>
      <c r="B160" s="297"/>
      <c r="C160" s="296"/>
      <c r="D160" s="296"/>
      <c r="E160" s="296"/>
    </row>
    <row r="161" spans="1:5" ht="15.6" x14ac:dyDescent="0.25">
      <c r="A161" s="296"/>
      <c r="B161" s="297"/>
      <c r="C161" s="296"/>
      <c r="D161" s="296"/>
      <c r="E161" s="296"/>
    </row>
    <row r="162" spans="1:5" ht="15.6" x14ac:dyDescent="0.25">
      <c r="A162" s="296"/>
      <c r="B162" s="297"/>
      <c r="C162" s="296"/>
      <c r="D162" s="296"/>
      <c r="E162" s="296"/>
    </row>
    <row r="163" spans="1:5" ht="15.6" x14ac:dyDescent="0.25">
      <c r="A163" s="296"/>
      <c r="B163" s="297"/>
      <c r="C163" s="296"/>
      <c r="D163" s="296"/>
      <c r="E163" s="296"/>
    </row>
    <row r="164" spans="1:5" ht="15.6" x14ac:dyDescent="0.25">
      <c r="A164" s="296"/>
      <c r="B164" s="297"/>
      <c r="C164" s="296"/>
      <c r="D164" s="296"/>
      <c r="E164" s="296"/>
    </row>
    <row r="165" spans="1:5" ht="15.6" x14ac:dyDescent="0.25">
      <c r="A165" s="296"/>
      <c r="B165" s="297"/>
      <c r="C165" s="296"/>
      <c r="D165" s="296"/>
      <c r="E165" s="296"/>
    </row>
    <row r="166" spans="1:5" ht="15.6" x14ac:dyDescent="0.25">
      <c r="A166" s="296"/>
      <c r="B166" s="297"/>
      <c r="C166" s="296"/>
      <c r="D166" s="296"/>
      <c r="E166" s="296"/>
    </row>
    <row r="167" spans="1:5" ht="15.6" x14ac:dyDescent="0.25">
      <c r="A167" s="296"/>
      <c r="B167" s="297"/>
      <c r="C167" s="296"/>
      <c r="D167" s="296"/>
      <c r="E167" s="296"/>
    </row>
    <row r="168" spans="1:5" ht="15.6" x14ac:dyDescent="0.25">
      <c r="A168" s="296"/>
      <c r="B168" s="297"/>
      <c r="C168" s="296"/>
      <c r="D168" s="296"/>
      <c r="E168" s="296"/>
    </row>
    <row r="169" spans="1:5" ht="15.6" x14ac:dyDescent="0.25">
      <c r="A169" s="296"/>
      <c r="B169" s="297"/>
      <c r="C169" s="296"/>
      <c r="D169" s="296"/>
      <c r="E169" s="296"/>
    </row>
    <row r="170" spans="1:5" ht="15.6" x14ac:dyDescent="0.25">
      <c r="A170" s="296"/>
      <c r="B170" s="297"/>
      <c r="C170" s="296"/>
      <c r="D170" s="296"/>
      <c r="E170" s="296"/>
    </row>
    <row r="171" spans="1:5" ht="15.6" x14ac:dyDescent="0.25">
      <c r="A171" s="296"/>
      <c r="B171" s="297"/>
      <c r="C171" s="296"/>
      <c r="D171" s="296"/>
      <c r="E171" s="296"/>
    </row>
    <row r="172" spans="1:5" ht="15.6" x14ac:dyDescent="0.25">
      <c r="A172" s="296"/>
      <c r="B172" s="297"/>
      <c r="C172" s="296"/>
      <c r="D172" s="296"/>
      <c r="E172" s="296"/>
    </row>
    <row r="173" spans="1:5" ht="15.6" x14ac:dyDescent="0.25">
      <c r="A173" s="296"/>
      <c r="B173" s="297"/>
      <c r="C173" s="296"/>
      <c r="D173" s="296"/>
      <c r="E173" s="296"/>
    </row>
    <row r="174" spans="1:5" ht="15.6" x14ac:dyDescent="0.25">
      <c r="A174" s="296"/>
      <c r="B174" s="297"/>
      <c r="C174" s="296"/>
      <c r="D174" s="296"/>
      <c r="E174" s="296"/>
    </row>
    <row r="175" spans="1:5" ht="15.6" x14ac:dyDescent="0.25">
      <c r="A175" s="296"/>
      <c r="B175" s="297"/>
      <c r="C175" s="296"/>
      <c r="D175" s="296"/>
      <c r="E175" s="296"/>
    </row>
    <row r="176" spans="1:5" ht="15.6" x14ac:dyDescent="0.25">
      <c r="A176" s="296"/>
      <c r="B176" s="297"/>
      <c r="C176" s="296"/>
      <c r="D176" s="296"/>
      <c r="E176" s="296"/>
    </row>
    <row r="177" spans="1:5" ht="15.6" x14ac:dyDescent="0.25">
      <c r="A177" s="296"/>
      <c r="B177" s="297"/>
      <c r="C177" s="296"/>
      <c r="D177" s="296"/>
      <c r="E177" s="296"/>
    </row>
    <row r="178" spans="1:5" ht="15.6" x14ac:dyDescent="0.25">
      <c r="A178" s="296"/>
      <c r="B178" s="297"/>
      <c r="C178" s="296"/>
      <c r="D178" s="296"/>
      <c r="E178" s="296"/>
    </row>
    <row r="179" spans="1:5" ht="15.6" x14ac:dyDescent="0.25">
      <c r="A179" s="296"/>
      <c r="B179" s="297"/>
      <c r="C179" s="296"/>
      <c r="D179" s="296"/>
      <c r="E179" s="296"/>
    </row>
    <row r="180" spans="1:5" ht="15.6" x14ac:dyDescent="0.25">
      <c r="A180" s="296"/>
      <c r="B180" s="297"/>
      <c r="C180" s="296"/>
      <c r="D180" s="296"/>
      <c r="E180" s="296"/>
    </row>
    <row r="181" spans="1:5" ht="15.6" x14ac:dyDescent="0.25">
      <c r="A181" s="296"/>
      <c r="B181" s="297"/>
      <c r="C181" s="296"/>
      <c r="D181" s="296"/>
      <c r="E181" s="296"/>
    </row>
    <row r="182" spans="1:5" ht="15.6" x14ac:dyDescent="0.25">
      <c r="A182" s="296"/>
      <c r="B182" s="297"/>
      <c r="C182" s="296"/>
      <c r="D182" s="296"/>
      <c r="E182" s="296"/>
    </row>
    <row r="183" spans="1:5" ht="15.6" x14ac:dyDescent="0.25">
      <c r="A183" s="296"/>
      <c r="B183" s="297"/>
      <c r="C183" s="296"/>
      <c r="D183" s="296"/>
      <c r="E183" s="296"/>
    </row>
    <row r="184" spans="1:5" ht="15.6" x14ac:dyDescent="0.25">
      <c r="A184" s="296"/>
      <c r="B184" s="297"/>
      <c r="C184" s="296"/>
      <c r="D184" s="296"/>
      <c r="E184" s="296"/>
    </row>
    <row r="185" spans="1:5" ht="15.6" x14ac:dyDescent="0.25">
      <c r="A185" s="296"/>
      <c r="B185" s="297"/>
      <c r="C185" s="296"/>
      <c r="D185" s="296"/>
      <c r="E185" s="296"/>
    </row>
    <row r="186" spans="1:5" ht="15.6" x14ac:dyDescent="0.25">
      <c r="A186" s="296"/>
      <c r="B186" s="297"/>
      <c r="C186" s="296"/>
      <c r="D186" s="296"/>
      <c r="E186" s="296"/>
    </row>
    <row r="187" spans="1:5" ht="15.6" x14ac:dyDescent="0.25">
      <c r="A187" s="296"/>
      <c r="B187" s="297"/>
      <c r="C187" s="296"/>
      <c r="D187" s="296"/>
      <c r="E187" s="296"/>
    </row>
    <row r="188" spans="1:5" ht="15.6" x14ac:dyDescent="0.25">
      <c r="A188" s="296"/>
      <c r="B188" s="297"/>
      <c r="C188" s="296"/>
      <c r="D188" s="296"/>
      <c r="E188" s="296"/>
    </row>
    <row r="189" spans="1:5" ht="15.6" x14ac:dyDescent="0.25">
      <c r="A189" s="296"/>
      <c r="B189" s="297"/>
      <c r="C189" s="296"/>
      <c r="D189" s="296"/>
      <c r="E189" s="296"/>
    </row>
    <row r="190" spans="1:5" ht="15.6" x14ac:dyDescent="0.25">
      <c r="A190" s="296"/>
      <c r="B190" s="297"/>
      <c r="C190" s="296"/>
      <c r="D190" s="296"/>
      <c r="E190" s="296"/>
    </row>
    <row r="191" spans="1:5" ht="15.6" x14ac:dyDescent="0.25">
      <c r="A191" s="296"/>
      <c r="B191" s="297"/>
      <c r="C191" s="296"/>
      <c r="D191" s="296"/>
      <c r="E191" s="296"/>
    </row>
    <row r="192" spans="1:5" ht="15.6" x14ac:dyDescent="0.25">
      <c r="A192" s="296"/>
      <c r="B192" s="297"/>
      <c r="C192" s="296"/>
      <c r="D192" s="296"/>
      <c r="E192" s="296"/>
    </row>
    <row r="193" spans="1:5" ht="15.6" x14ac:dyDescent="0.25">
      <c r="A193" s="296"/>
      <c r="B193" s="297"/>
      <c r="C193" s="296"/>
      <c r="D193" s="296"/>
      <c r="E193" s="296"/>
    </row>
    <row r="194" spans="1:5" ht="15.6" x14ac:dyDescent="0.25">
      <c r="A194" s="296"/>
      <c r="B194" s="297"/>
      <c r="C194" s="296"/>
      <c r="D194" s="296"/>
      <c r="E194" s="296"/>
    </row>
    <row r="195" spans="1:5" ht="15.6" x14ac:dyDescent="0.25">
      <c r="A195" s="296"/>
      <c r="B195" s="297"/>
      <c r="C195" s="296"/>
      <c r="D195" s="296"/>
      <c r="E195" s="296"/>
    </row>
    <row r="196" spans="1:5" ht="15.6" x14ac:dyDescent="0.25">
      <c r="A196" s="296"/>
      <c r="B196" s="297"/>
      <c r="C196" s="296"/>
      <c r="D196" s="296"/>
      <c r="E196" s="296"/>
    </row>
    <row r="197" spans="1:5" ht="15.6" x14ac:dyDescent="0.25">
      <c r="A197" s="296"/>
      <c r="B197" s="297"/>
      <c r="C197" s="296"/>
      <c r="D197" s="296"/>
      <c r="E197" s="296"/>
    </row>
    <row r="198" spans="1:5" ht="15.6" x14ac:dyDescent="0.25">
      <c r="A198" s="296"/>
      <c r="B198" s="297"/>
      <c r="C198" s="296"/>
      <c r="D198" s="296"/>
      <c r="E198" s="296"/>
    </row>
    <row r="199" spans="1:5" ht="15.6" x14ac:dyDescent="0.25">
      <c r="A199" s="296"/>
      <c r="B199" s="297"/>
      <c r="C199" s="296"/>
      <c r="D199" s="296"/>
      <c r="E199" s="296"/>
    </row>
    <row r="200" spans="1:5" ht="15.6" x14ac:dyDescent="0.25">
      <c r="A200" s="296"/>
      <c r="B200" s="297"/>
      <c r="C200" s="296"/>
      <c r="D200" s="296"/>
      <c r="E200" s="296"/>
    </row>
    <row r="201" spans="1:5" ht="15.6" x14ac:dyDescent="0.25">
      <c r="A201" s="296"/>
      <c r="B201" s="297"/>
      <c r="C201" s="296"/>
      <c r="D201" s="296"/>
      <c r="E201" s="296"/>
    </row>
    <row r="202" spans="1:5" ht="15.6" x14ac:dyDescent="0.25">
      <c r="A202" s="296"/>
      <c r="B202" s="297"/>
      <c r="C202" s="296"/>
      <c r="D202" s="296"/>
      <c r="E202" s="296"/>
    </row>
    <row r="203" spans="1:5" ht="15.6" x14ac:dyDescent="0.25">
      <c r="A203" s="296"/>
      <c r="B203" s="297"/>
      <c r="C203" s="296"/>
      <c r="D203" s="296"/>
      <c r="E203" s="296"/>
    </row>
    <row r="204" spans="1:5" ht="15.6" x14ac:dyDescent="0.25">
      <c r="A204" s="296"/>
      <c r="B204" s="297"/>
      <c r="C204" s="296"/>
      <c r="D204" s="296"/>
      <c r="E204" s="296"/>
    </row>
    <row r="205" spans="1:5" ht="15.6" x14ac:dyDescent="0.25">
      <c r="A205" s="296"/>
      <c r="B205" s="297"/>
      <c r="C205" s="296"/>
      <c r="D205" s="296"/>
      <c r="E205" s="296"/>
    </row>
    <row r="206" spans="1:5" ht="15.6" x14ac:dyDescent="0.25">
      <c r="A206" s="296"/>
      <c r="B206" s="297"/>
      <c r="C206" s="296"/>
      <c r="D206" s="296"/>
      <c r="E206" s="296"/>
    </row>
    <row r="207" spans="1:5" ht="15.6" x14ac:dyDescent="0.25">
      <c r="A207" s="296"/>
      <c r="B207" s="297"/>
      <c r="C207" s="296"/>
      <c r="D207" s="296"/>
      <c r="E207" s="296"/>
    </row>
    <row r="208" spans="1:5" ht="15.6" x14ac:dyDescent="0.25">
      <c r="A208" s="296"/>
      <c r="B208" s="297"/>
      <c r="C208" s="296"/>
      <c r="D208" s="296"/>
      <c r="E208" s="296"/>
    </row>
    <row r="209" spans="1:5" ht="15.6" x14ac:dyDescent="0.25">
      <c r="A209" s="296"/>
      <c r="B209" s="297"/>
      <c r="C209" s="296"/>
      <c r="D209" s="296"/>
      <c r="E209" s="296"/>
    </row>
    <row r="210" spans="1:5" ht="15.6" x14ac:dyDescent="0.25">
      <c r="A210" s="296"/>
      <c r="B210" s="297"/>
      <c r="C210" s="296"/>
      <c r="D210" s="296"/>
      <c r="E210" s="296"/>
    </row>
    <row r="211" spans="1:5" ht="15.6" x14ac:dyDescent="0.25">
      <c r="A211" s="296"/>
      <c r="B211" s="297"/>
      <c r="C211" s="296"/>
      <c r="D211" s="296"/>
      <c r="E211" s="296"/>
    </row>
    <row r="212" spans="1:5" ht="15.6" x14ac:dyDescent="0.25">
      <c r="A212" s="296"/>
      <c r="B212" s="297"/>
      <c r="C212" s="296"/>
      <c r="D212" s="296"/>
      <c r="E212" s="296"/>
    </row>
    <row r="213" spans="1:5" ht="15.6" x14ac:dyDescent="0.25">
      <c r="A213" s="296"/>
      <c r="B213" s="297"/>
      <c r="C213" s="296"/>
      <c r="D213" s="296"/>
      <c r="E213" s="296"/>
    </row>
    <row r="214" spans="1:5" ht="15.6" x14ac:dyDescent="0.25">
      <c r="A214" s="296"/>
      <c r="B214" s="297"/>
      <c r="C214" s="296"/>
      <c r="D214" s="296"/>
      <c r="E214" s="296"/>
    </row>
    <row r="215" spans="1:5" ht="15.6" x14ac:dyDescent="0.25">
      <c r="A215" s="296"/>
      <c r="B215" s="297"/>
      <c r="C215" s="296"/>
      <c r="D215" s="296"/>
      <c r="E215" s="296"/>
    </row>
    <row r="216" spans="1:5" ht="15.6" x14ac:dyDescent="0.25">
      <c r="A216" s="296"/>
      <c r="B216" s="297"/>
      <c r="C216" s="296"/>
      <c r="D216" s="296"/>
      <c r="E216" s="296"/>
    </row>
    <row r="217" spans="1:5" ht="15.6" x14ac:dyDescent="0.25">
      <c r="A217" s="296"/>
      <c r="B217" s="297"/>
      <c r="C217" s="296"/>
      <c r="D217" s="296"/>
      <c r="E217" s="296"/>
    </row>
    <row r="218" spans="1:5" ht="15.6" x14ac:dyDescent="0.25">
      <c r="A218" s="296"/>
      <c r="B218" s="297"/>
      <c r="C218" s="296"/>
      <c r="D218" s="296"/>
      <c r="E218" s="296"/>
    </row>
    <row r="219" spans="1:5" ht="15.6" x14ac:dyDescent="0.25">
      <c r="A219" s="296"/>
      <c r="B219" s="297"/>
      <c r="C219" s="296"/>
      <c r="D219" s="296"/>
      <c r="E219" s="296"/>
    </row>
    <row r="220" spans="1:5" ht="15.6" x14ac:dyDescent="0.25">
      <c r="A220" s="296"/>
      <c r="B220" s="297"/>
      <c r="C220" s="296"/>
      <c r="D220" s="296"/>
      <c r="E220" s="296"/>
    </row>
    <row r="221" spans="1:5" ht="15.6" x14ac:dyDescent="0.25">
      <c r="A221" s="296"/>
      <c r="B221" s="297"/>
      <c r="C221" s="296"/>
      <c r="D221" s="296"/>
      <c r="E221" s="296"/>
    </row>
    <row r="222" spans="1:5" ht="15.6" x14ac:dyDescent="0.25">
      <c r="A222" s="296"/>
      <c r="B222" s="297"/>
      <c r="C222" s="296"/>
      <c r="D222" s="296"/>
      <c r="E222" s="296"/>
    </row>
    <row r="223" spans="1:5" ht="15.6" x14ac:dyDescent="0.25">
      <c r="A223" s="296"/>
      <c r="B223" s="297"/>
      <c r="C223" s="296"/>
      <c r="D223" s="296"/>
      <c r="E223" s="296"/>
    </row>
    <row r="224" spans="1:5" ht="15.6" x14ac:dyDescent="0.25">
      <c r="A224" s="296"/>
      <c r="B224" s="297"/>
      <c r="C224" s="296"/>
      <c r="D224" s="296"/>
      <c r="E224" s="296"/>
    </row>
    <row r="225" spans="1:5" ht="15.6" x14ac:dyDescent="0.25">
      <c r="A225" s="296"/>
      <c r="B225" s="297"/>
      <c r="C225" s="296"/>
      <c r="D225" s="296"/>
      <c r="E225" s="296"/>
    </row>
    <row r="226" spans="1:5" ht="15.6" x14ac:dyDescent="0.25">
      <c r="A226" s="296"/>
      <c r="B226" s="297"/>
      <c r="C226" s="296"/>
      <c r="D226" s="296"/>
      <c r="E226" s="296"/>
    </row>
    <row r="227" spans="1:5" ht="15.6" x14ac:dyDescent="0.25">
      <c r="A227" s="296"/>
      <c r="B227" s="297"/>
      <c r="C227" s="296"/>
      <c r="D227" s="296"/>
      <c r="E227" s="296"/>
    </row>
    <row r="228" spans="1:5" ht="15.6" x14ac:dyDescent="0.25">
      <c r="A228" s="296"/>
      <c r="B228" s="297"/>
      <c r="C228" s="296"/>
      <c r="D228" s="296"/>
      <c r="E228" s="296"/>
    </row>
    <row r="229" spans="1:5" ht="15.6" x14ac:dyDescent="0.25">
      <c r="A229" s="296"/>
      <c r="B229" s="297"/>
      <c r="C229" s="296"/>
      <c r="D229" s="296"/>
      <c r="E229" s="296"/>
    </row>
    <row r="230" spans="1:5" ht="15.6" x14ac:dyDescent="0.25">
      <c r="A230" s="296"/>
      <c r="B230" s="297"/>
      <c r="C230" s="296"/>
      <c r="D230" s="296"/>
      <c r="E230" s="296"/>
    </row>
    <row r="231" spans="1:5" ht="15.6" x14ac:dyDescent="0.25">
      <c r="A231" s="296"/>
      <c r="B231" s="297"/>
      <c r="C231" s="296"/>
      <c r="D231" s="296"/>
      <c r="E231" s="296"/>
    </row>
    <row r="232" spans="1:5" ht="15.6" x14ac:dyDescent="0.25">
      <c r="A232" s="296"/>
      <c r="B232" s="297"/>
      <c r="C232" s="296"/>
      <c r="D232" s="296"/>
      <c r="E232" s="296"/>
    </row>
    <row r="233" spans="1:5" ht="15.6" x14ac:dyDescent="0.25">
      <c r="A233" s="296"/>
      <c r="B233" s="297"/>
      <c r="C233" s="296"/>
      <c r="D233" s="296"/>
      <c r="E233" s="296"/>
    </row>
    <row r="234" spans="1:5" ht="15.6" x14ac:dyDescent="0.25">
      <c r="A234" s="296"/>
      <c r="B234" s="297"/>
      <c r="C234" s="296"/>
      <c r="D234" s="296"/>
      <c r="E234" s="296"/>
    </row>
    <row r="235" spans="1:5" ht="15.6" x14ac:dyDescent="0.25">
      <c r="A235" s="296"/>
      <c r="B235" s="297"/>
      <c r="C235" s="296"/>
      <c r="D235" s="296"/>
      <c r="E235" s="296"/>
    </row>
    <row r="236" spans="1:5" ht="15.6" x14ac:dyDescent="0.25">
      <c r="A236" s="296"/>
      <c r="B236" s="297"/>
      <c r="C236" s="296"/>
      <c r="D236" s="296"/>
      <c r="E236" s="296"/>
    </row>
    <row r="237" spans="1:5" ht="15.6" x14ac:dyDescent="0.25">
      <c r="A237" s="296"/>
      <c r="B237" s="297"/>
      <c r="C237" s="296"/>
      <c r="D237" s="296"/>
      <c r="E237" s="296"/>
    </row>
    <row r="238" spans="1:5" ht="15.6" x14ac:dyDescent="0.25">
      <c r="A238" s="296"/>
      <c r="B238" s="297"/>
      <c r="C238" s="296"/>
      <c r="D238" s="296"/>
      <c r="E238" s="296"/>
    </row>
    <row r="239" spans="1:5" ht="15.6" x14ac:dyDescent="0.25">
      <c r="A239" s="296"/>
      <c r="B239" s="297"/>
      <c r="C239" s="296"/>
      <c r="D239" s="296"/>
      <c r="E239" s="296"/>
    </row>
    <row r="240" spans="1:5" ht="15.6" x14ac:dyDescent="0.25">
      <c r="A240" s="296"/>
      <c r="B240" s="297"/>
      <c r="C240" s="296"/>
      <c r="D240" s="296"/>
      <c r="E240" s="296"/>
    </row>
    <row r="241" spans="1:5" ht="15.6" x14ac:dyDescent="0.25">
      <c r="A241" s="296"/>
      <c r="B241" s="297"/>
      <c r="C241" s="296"/>
      <c r="D241" s="296"/>
      <c r="E241" s="296"/>
    </row>
    <row r="242" spans="1:5" ht="15.6" x14ac:dyDescent="0.25">
      <c r="A242" s="296"/>
      <c r="B242" s="297"/>
      <c r="C242" s="296"/>
      <c r="D242" s="296"/>
      <c r="E242" s="296"/>
    </row>
    <row r="243" spans="1:5" ht="15.6" x14ac:dyDescent="0.25">
      <c r="A243" s="296"/>
      <c r="B243" s="297"/>
      <c r="C243" s="296"/>
      <c r="D243" s="296"/>
      <c r="E243" s="296"/>
    </row>
    <row r="244" spans="1:5" ht="15.6" x14ac:dyDescent="0.25">
      <c r="A244" s="296"/>
      <c r="B244" s="297"/>
      <c r="C244" s="296"/>
      <c r="D244" s="296"/>
      <c r="E244" s="296"/>
    </row>
    <row r="245" spans="1:5" ht="15.6" x14ac:dyDescent="0.25">
      <c r="A245" s="296"/>
      <c r="B245" s="297"/>
      <c r="C245" s="296"/>
      <c r="D245" s="296"/>
      <c r="E245" s="296"/>
    </row>
    <row r="246" spans="1:5" ht="15.6" x14ac:dyDescent="0.25">
      <c r="A246" s="296"/>
      <c r="B246" s="297"/>
      <c r="C246" s="296"/>
      <c r="D246" s="296"/>
      <c r="E246" s="296"/>
    </row>
    <row r="247" spans="1:5" ht="15.6" x14ac:dyDescent="0.25">
      <c r="A247" s="296"/>
      <c r="B247" s="297"/>
      <c r="C247" s="296"/>
      <c r="D247" s="296"/>
      <c r="E247" s="296"/>
    </row>
    <row r="248" spans="1:5" ht="15.6" x14ac:dyDescent="0.25">
      <c r="A248" s="296"/>
      <c r="B248" s="297"/>
      <c r="C248" s="296"/>
      <c r="D248" s="296"/>
      <c r="E248" s="296"/>
    </row>
    <row r="249" spans="1:5" ht="15.6" x14ac:dyDescent="0.25">
      <c r="A249" s="296"/>
      <c r="B249" s="297"/>
      <c r="C249" s="296"/>
      <c r="D249" s="296"/>
      <c r="E249" s="296"/>
    </row>
    <row r="250" spans="1:5" ht="15.6" x14ac:dyDescent="0.25">
      <c r="A250" s="296"/>
      <c r="B250" s="297"/>
      <c r="C250" s="296"/>
      <c r="D250" s="296"/>
      <c r="E250" s="296"/>
    </row>
    <row r="251" spans="1:5" ht="15.6" x14ac:dyDescent="0.25">
      <c r="A251" s="296"/>
      <c r="B251" s="297"/>
      <c r="C251" s="296"/>
      <c r="D251" s="296"/>
      <c r="E251" s="296"/>
    </row>
    <row r="252" spans="1:5" ht="15.6" x14ac:dyDescent="0.25">
      <c r="A252" s="296"/>
      <c r="B252" s="297"/>
      <c r="C252" s="296"/>
      <c r="D252" s="296"/>
      <c r="E252" s="296"/>
    </row>
    <row r="253" spans="1:5" ht="15.6" x14ac:dyDescent="0.25">
      <c r="A253" s="296"/>
      <c r="B253" s="297"/>
      <c r="C253" s="296"/>
      <c r="D253" s="296"/>
      <c r="E253" s="296"/>
    </row>
    <row r="254" spans="1:5" ht="15.6" x14ac:dyDescent="0.25">
      <c r="A254" s="296"/>
      <c r="B254" s="297"/>
      <c r="C254" s="296"/>
      <c r="D254" s="296"/>
      <c r="E254" s="296"/>
    </row>
    <row r="255" spans="1:5" ht="15.6" x14ac:dyDescent="0.25">
      <c r="A255" s="296"/>
      <c r="B255" s="297"/>
      <c r="C255" s="296"/>
      <c r="D255" s="296"/>
      <c r="E255" s="296"/>
    </row>
    <row r="256" spans="1:5" ht="15.6" x14ac:dyDescent="0.25">
      <c r="A256" s="296"/>
      <c r="B256" s="297"/>
      <c r="C256" s="296"/>
      <c r="D256" s="296"/>
      <c r="E256" s="296"/>
    </row>
    <row r="257" spans="1:5" ht="15.6" x14ac:dyDescent="0.25">
      <c r="A257" s="296"/>
      <c r="B257" s="297"/>
      <c r="C257" s="296"/>
      <c r="D257" s="296"/>
      <c r="E257" s="296"/>
    </row>
    <row r="258" spans="1:5" ht="15.6" x14ac:dyDescent="0.25">
      <c r="A258" s="296"/>
      <c r="B258" s="297"/>
      <c r="C258" s="296"/>
      <c r="D258" s="296"/>
      <c r="E258" s="296"/>
    </row>
    <row r="259" spans="1:5" ht="15.6" x14ac:dyDescent="0.25">
      <c r="A259" s="296"/>
      <c r="B259" s="297"/>
      <c r="C259" s="296"/>
      <c r="D259" s="296"/>
      <c r="E259" s="296"/>
    </row>
    <row r="260" spans="1:5" ht="15.6" x14ac:dyDescent="0.25">
      <c r="A260" s="296"/>
      <c r="B260" s="297"/>
      <c r="C260" s="296"/>
      <c r="D260" s="296"/>
      <c r="E260" s="296"/>
    </row>
    <row r="261" spans="1:5" ht="15.6" x14ac:dyDescent="0.25">
      <c r="A261" s="296"/>
      <c r="B261" s="297"/>
      <c r="C261" s="296"/>
      <c r="D261" s="296"/>
      <c r="E261" s="296"/>
    </row>
    <row r="262" spans="1:5" ht="15.6" x14ac:dyDescent="0.25">
      <c r="A262" s="296"/>
      <c r="B262" s="297"/>
      <c r="C262" s="296"/>
      <c r="D262" s="296"/>
      <c r="E262" s="296"/>
    </row>
    <row r="263" spans="1:5" ht="15.6" x14ac:dyDescent="0.25">
      <c r="A263" s="296"/>
      <c r="B263" s="297"/>
      <c r="C263" s="296"/>
      <c r="D263" s="296"/>
      <c r="E263" s="296"/>
    </row>
    <row r="264" spans="1:5" ht="15.6" x14ac:dyDescent="0.25">
      <c r="A264" s="296"/>
      <c r="B264" s="297"/>
      <c r="C264" s="296"/>
      <c r="D264" s="296"/>
      <c r="E264" s="296"/>
    </row>
    <row r="265" spans="1:5" ht="15.6" x14ac:dyDescent="0.25">
      <c r="A265" s="296"/>
      <c r="B265" s="297"/>
      <c r="C265" s="296"/>
      <c r="D265" s="296"/>
      <c r="E265" s="296"/>
    </row>
    <row r="266" spans="1:5" ht="15.6" x14ac:dyDescent="0.25">
      <c r="A266" s="296"/>
      <c r="B266" s="297"/>
      <c r="C266" s="296"/>
      <c r="D266" s="296"/>
      <c r="E266" s="296"/>
    </row>
    <row r="267" spans="1:5" ht="15.6" x14ac:dyDescent="0.25">
      <c r="A267" s="296"/>
      <c r="B267" s="297"/>
      <c r="C267" s="296"/>
      <c r="D267" s="296"/>
      <c r="E267" s="296"/>
    </row>
    <row r="268" spans="1:5" ht="15.6" x14ac:dyDescent="0.25">
      <c r="A268" s="296"/>
      <c r="B268" s="297"/>
      <c r="C268" s="296"/>
      <c r="D268" s="296"/>
      <c r="E268" s="296"/>
    </row>
    <row r="269" spans="1:5" ht="15.6" x14ac:dyDescent="0.25">
      <c r="A269" s="296"/>
      <c r="B269" s="297"/>
      <c r="C269" s="296"/>
      <c r="D269" s="296"/>
      <c r="E269" s="296"/>
    </row>
    <row r="270" spans="1:5" ht="15.6" x14ac:dyDescent="0.25">
      <c r="A270" s="296"/>
      <c r="B270" s="297"/>
      <c r="C270" s="296"/>
      <c r="D270" s="296"/>
      <c r="E270" s="296"/>
    </row>
    <row r="271" spans="1:5" ht="15.6" x14ac:dyDescent="0.25">
      <c r="A271" s="296"/>
      <c r="B271" s="297"/>
      <c r="C271" s="296"/>
      <c r="D271" s="296"/>
      <c r="E271" s="296"/>
    </row>
    <row r="272" spans="1:5" ht="15.6" x14ac:dyDescent="0.25">
      <c r="A272" s="296"/>
      <c r="B272" s="297"/>
      <c r="C272" s="296"/>
      <c r="D272" s="296"/>
      <c r="E272" s="296"/>
    </row>
    <row r="273" spans="1:5" ht="15.6" x14ac:dyDescent="0.25">
      <c r="A273" s="296"/>
      <c r="B273" s="297"/>
      <c r="C273" s="296"/>
      <c r="D273" s="296"/>
      <c r="E273" s="296"/>
    </row>
    <row r="274" spans="1:5" ht="15.6" x14ac:dyDescent="0.25">
      <c r="A274" s="296"/>
      <c r="B274" s="297"/>
      <c r="C274" s="296"/>
      <c r="D274" s="296"/>
      <c r="E274" s="296"/>
    </row>
    <row r="275" spans="1:5" ht="15.6" x14ac:dyDescent="0.25">
      <c r="A275" s="296"/>
      <c r="B275" s="297"/>
      <c r="C275" s="296"/>
      <c r="D275" s="296"/>
      <c r="E275" s="296"/>
    </row>
    <row r="276" spans="1:5" ht="15.6" x14ac:dyDescent="0.25">
      <c r="A276" s="296"/>
      <c r="B276" s="297"/>
      <c r="C276" s="296"/>
      <c r="D276" s="296"/>
      <c r="E276" s="296"/>
    </row>
    <row r="277" spans="1:5" ht="15.6" x14ac:dyDescent="0.25">
      <c r="A277" s="296"/>
      <c r="B277" s="297"/>
      <c r="C277" s="296"/>
      <c r="D277" s="296"/>
      <c r="E277" s="296"/>
    </row>
    <row r="278" spans="1:5" ht="15.6" x14ac:dyDescent="0.25">
      <c r="A278" s="296"/>
      <c r="B278" s="297"/>
      <c r="C278" s="296"/>
      <c r="D278" s="296"/>
      <c r="E278" s="296"/>
    </row>
    <row r="279" spans="1:5" ht="15.6" x14ac:dyDescent="0.25">
      <c r="A279" s="296"/>
      <c r="B279" s="297"/>
      <c r="C279" s="296"/>
      <c r="D279" s="296"/>
      <c r="E279" s="296"/>
    </row>
    <row r="280" spans="1:5" ht="15.6" x14ac:dyDescent="0.25">
      <c r="A280" s="296"/>
      <c r="B280" s="297"/>
      <c r="C280" s="296"/>
      <c r="D280" s="296"/>
      <c r="E280" s="296"/>
    </row>
    <row r="281" spans="1:5" ht="15.6" x14ac:dyDescent="0.25">
      <c r="A281" s="296"/>
      <c r="B281" s="297"/>
      <c r="C281" s="296"/>
      <c r="D281" s="296"/>
      <c r="E281" s="296"/>
    </row>
    <row r="282" spans="1:5" ht="15.6" x14ac:dyDescent="0.25">
      <c r="A282" s="296"/>
      <c r="B282" s="297"/>
      <c r="C282" s="296"/>
      <c r="D282" s="296"/>
      <c r="E282" s="296"/>
    </row>
    <row r="283" spans="1:5" ht="15.6" x14ac:dyDescent="0.25">
      <c r="A283" s="296"/>
      <c r="B283" s="297"/>
      <c r="C283" s="296"/>
      <c r="D283" s="296"/>
      <c r="E283" s="296"/>
    </row>
    <row r="284" spans="1:5" ht="15.6" x14ac:dyDescent="0.25">
      <c r="A284" s="296"/>
      <c r="B284" s="297"/>
      <c r="C284" s="296"/>
      <c r="D284" s="296"/>
      <c r="E284" s="296"/>
    </row>
    <row r="285" spans="1:5" ht="15.6" x14ac:dyDescent="0.25">
      <c r="A285" s="296"/>
      <c r="B285" s="297"/>
      <c r="C285" s="296"/>
      <c r="D285" s="296"/>
      <c r="E285" s="296"/>
    </row>
    <row r="286" spans="1:5" ht="15.6" x14ac:dyDescent="0.25">
      <c r="A286" s="296"/>
      <c r="B286" s="297"/>
      <c r="C286" s="296"/>
      <c r="D286" s="296"/>
      <c r="E286" s="296"/>
    </row>
    <row r="287" spans="1:5" ht="15.6" x14ac:dyDescent="0.25">
      <c r="A287" s="296"/>
      <c r="B287" s="297"/>
      <c r="C287" s="296"/>
      <c r="D287" s="296"/>
      <c r="E287" s="296"/>
    </row>
    <row r="288" spans="1:5" ht="15.6" x14ac:dyDescent="0.25">
      <c r="A288" s="296"/>
      <c r="B288" s="297"/>
      <c r="C288" s="296"/>
      <c r="D288" s="296"/>
      <c r="E288" s="296"/>
    </row>
    <row r="289" spans="1:5" ht="15.6" x14ac:dyDescent="0.25">
      <c r="A289" s="296"/>
      <c r="B289" s="297"/>
      <c r="C289" s="296"/>
      <c r="D289" s="296"/>
      <c r="E289" s="296"/>
    </row>
    <row r="290" spans="1:5" ht="15.6" x14ac:dyDescent="0.25">
      <c r="A290" s="296"/>
      <c r="B290" s="297"/>
      <c r="C290" s="296"/>
      <c r="D290" s="296"/>
      <c r="E290" s="296"/>
    </row>
    <row r="291" spans="1:5" ht="15.6" x14ac:dyDescent="0.25">
      <c r="A291" s="296"/>
      <c r="B291" s="297"/>
      <c r="C291" s="296"/>
      <c r="D291" s="296"/>
      <c r="E291" s="296"/>
    </row>
    <row r="292" spans="1:5" ht="15.6" x14ac:dyDescent="0.25">
      <c r="A292" s="296"/>
      <c r="B292" s="297"/>
      <c r="C292" s="296"/>
      <c r="D292" s="296"/>
      <c r="E292" s="296"/>
    </row>
    <row r="293" spans="1:5" ht="15.6" x14ac:dyDescent="0.25">
      <c r="A293" s="296"/>
      <c r="B293" s="297"/>
      <c r="C293" s="296"/>
      <c r="D293" s="296"/>
      <c r="E293" s="296"/>
    </row>
    <row r="294" spans="1:5" ht="15.6" x14ac:dyDescent="0.25">
      <c r="A294" s="296"/>
      <c r="B294" s="297"/>
      <c r="C294" s="296"/>
      <c r="D294" s="296"/>
      <c r="E294" s="296"/>
    </row>
    <row r="295" spans="1:5" ht="15.6" x14ac:dyDescent="0.25">
      <c r="A295" s="296"/>
      <c r="B295" s="297"/>
      <c r="C295" s="296"/>
      <c r="D295" s="296"/>
      <c r="E295" s="296"/>
    </row>
    <row r="296" spans="1:5" ht="15.6" x14ac:dyDescent="0.25">
      <c r="A296" s="296"/>
      <c r="B296" s="297"/>
      <c r="C296" s="296"/>
      <c r="D296" s="296"/>
      <c r="E296" s="296"/>
    </row>
    <row r="297" spans="1:5" ht="15.6" x14ac:dyDescent="0.25">
      <c r="A297" s="296"/>
      <c r="B297" s="297"/>
      <c r="C297" s="296"/>
      <c r="D297" s="296"/>
      <c r="E297" s="296"/>
    </row>
    <row r="298" spans="1:5" ht="15.6" x14ac:dyDescent="0.25">
      <c r="A298" s="296"/>
      <c r="B298" s="297"/>
      <c r="C298" s="296"/>
      <c r="D298" s="296"/>
      <c r="E298" s="296"/>
    </row>
    <row r="299" spans="1:5" ht="15.6" x14ac:dyDescent="0.25">
      <c r="A299" s="296"/>
      <c r="B299" s="297"/>
      <c r="C299" s="296"/>
      <c r="D299" s="296"/>
      <c r="E299" s="296"/>
    </row>
    <row r="300" spans="1:5" ht="15.6" x14ac:dyDescent="0.25">
      <c r="A300" s="296"/>
      <c r="B300" s="297"/>
      <c r="C300" s="296"/>
      <c r="D300" s="296"/>
      <c r="E300" s="296"/>
    </row>
    <row r="301" spans="1:5" ht="15.6" x14ac:dyDescent="0.25">
      <c r="A301" s="296"/>
      <c r="B301" s="297"/>
      <c r="C301" s="296"/>
      <c r="D301" s="296"/>
      <c r="E301" s="296"/>
    </row>
    <row r="302" spans="1:5" ht="15.6" x14ac:dyDescent="0.25">
      <c r="A302" s="296"/>
      <c r="B302" s="297"/>
      <c r="C302" s="296"/>
      <c r="D302" s="296"/>
      <c r="E302" s="296"/>
    </row>
    <row r="303" spans="1:5" ht="15.6" x14ac:dyDescent="0.25">
      <c r="A303" s="296"/>
      <c r="B303" s="297"/>
      <c r="C303" s="296"/>
      <c r="D303" s="296"/>
      <c r="E303" s="296"/>
    </row>
    <row r="304" spans="1:5" ht="15.6" x14ac:dyDescent="0.25">
      <c r="A304" s="296"/>
      <c r="B304" s="297"/>
      <c r="C304" s="296"/>
      <c r="D304" s="296"/>
      <c r="E304" s="296"/>
    </row>
    <row r="305" spans="1:5" ht="15.6" x14ac:dyDescent="0.25">
      <c r="A305" s="296"/>
      <c r="B305" s="297"/>
      <c r="C305" s="296"/>
      <c r="D305" s="296"/>
      <c r="E305" s="296"/>
    </row>
    <row r="306" spans="1:5" ht="15.6" x14ac:dyDescent="0.25">
      <c r="A306" s="296"/>
      <c r="B306" s="297"/>
      <c r="C306" s="296"/>
      <c r="D306" s="296"/>
      <c r="E306" s="296"/>
    </row>
    <row r="307" spans="1:5" ht="15.6" x14ac:dyDescent="0.25">
      <c r="A307" s="296"/>
      <c r="B307" s="297"/>
      <c r="C307" s="296"/>
      <c r="D307" s="296"/>
      <c r="E307" s="296"/>
    </row>
    <row r="308" spans="1:5" ht="15.6" x14ac:dyDescent="0.25">
      <c r="A308" s="296"/>
      <c r="B308" s="297"/>
      <c r="C308" s="296"/>
      <c r="D308" s="296"/>
      <c r="E308" s="296"/>
    </row>
    <row r="309" spans="1:5" ht="15.6" x14ac:dyDescent="0.25">
      <c r="A309" s="296"/>
      <c r="B309" s="297"/>
      <c r="C309" s="296"/>
      <c r="D309" s="296"/>
      <c r="E309" s="296"/>
    </row>
    <row r="310" spans="1:5" ht="15.6" x14ac:dyDescent="0.25">
      <c r="A310" s="296"/>
      <c r="B310" s="297"/>
      <c r="C310" s="296"/>
      <c r="D310" s="296"/>
      <c r="E310" s="296"/>
    </row>
    <row r="311" spans="1:5" ht="15.6" x14ac:dyDescent="0.25">
      <c r="A311" s="296"/>
      <c r="B311" s="297"/>
      <c r="C311" s="296"/>
      <c r="D311" s="296"/>
      <c r="E311" s="296"/>
    </row>
    <row r="312" spans="1:5" ht="15.6" x14ac:dyDescent="0.25">
      <c r="A312" s="296"/>
      <c r="B312" s="297"/>
      <c r="C312" s="296"/>
      <c r="D312" s="296"/>
      <c r="E312" s="296"/>
    </row>
    <row r="313" spans="1:5" ht="15.6" x14ac:dyDescent="0.25">
      <c r="A313" s="296"/>
      <c r="B313" s="297"/>
      <c r="C313" s="296"/>
      <c r="D313" s="296"/>
      <c r="E313" s="296"/>
    </row>
    <row r="314" spans="1:5" ht="15.6" x14ac:dyDescent="0.25">
      <c r="A314" s="296"/>
      <c r="B314" s="297"/>
      <c r="C314" s="296"/>
      <c r="D314" s="296"/>
      <c r="E314" s="296"/>
    </row>
    <row r="315" spans="1:5" ht="15.6" x14ac:dyDescent="0.25">
      <c r="A315" s="296"/>
      <c r="B315" s="297"/>
      <c r="C315" s="296"/>
      <c r="D315" s="296"/>
      <c r="E315" s="296"/>
    </row>
    <row r="316" spans="1:5" ht="15.6" x14ac:dyDescent="0.25">
      <c r="A316" s="296"/>
      <c r="B316" s="297"/>
      <c r="C316" s="296"/>
      <c r="D316" s="296"/>
      <c r="E316" s="296"/>
    </row>
    <row r="317" spans="1:5" ht="15.6" x14ac:dyDescent="0.25">
      <c r="A317" s="296"/>
      <c r="B317" s="297"/>
      <c r="C317" s="296"/>
      <c r="D317" s="296"/>
      <c r="E317" s="296"/>
    </row>
    <row r="318" spans="1:5" ht="15.6" x14ac:dyDescent="0.25">
      <c r="A318" s="296"/>
      <c r="B318" s="297"/>
      <c r="C318" s="296"/>
      <c r="D318" s="296"/>
      <c r="E318" s="296"/>
    </row>
    <row r="319" spans="1:5" ht="15.6" x14ac:dyDescent="0.25">
      <c r="A319" s="296"/>
      <c r="B319" s="297"/>
      <c r="C319" s="296"/>
      <c r="D319" s="296"/>
      <c r="E319" s="296"/>
    </row>
    <row r="320" spans="1:5" ht="15.6" x14ac:dyDescent="0.25">
      <c r="A320" s="296"/>
      <c r="B320" s="297"/>
      <c r="C320" s="296"/>
      <c r="D320" s="296"/>
      <c r="E320" s="296"/>
    </row>
    <row r="321" spans="1:5" ht="15.6" x14ac:dyDescent="0.25">
      <c r="A321" s="296"/>
      <c r="B321" s="297"/>
      <c r="C321" s="296"/>
      <c r="D321" s="296"/>
      <c r="E321" s="296"/>
    </row>
    <row r="322" spans="1:5" ht="15.6" x14ac:dyDescent="0.25">
      <c r="A322" s="296"/>
      <c r="B322" s="297"/>
      <c r="C322" s="296"/>
      <c r="D322" s="296"/>
      <c r="E322" s="296"/>
    </row>
    <row r="323" spans="1:5" ht="15.6" x14ac:dyDescent="0.25">
      <c r="A323" s="296"/>
      <c r="B323" s="297"/>
      <c r="C323" s="296"/>
      <c r="D323" s="296"/>
      <c r="E323" s="296"/>
    </row>
    <row r="324" spans="1:5" ht="15.6" x14ac:dyDescent="0.25">
      <c r="A324" s="296"/>
      <c r="B324" s="297"/>
      <c r="C324" s="296"/>
      <c r="D324" s="296"/>
      <c r="E324" s="296"/>
    </row>
    <row r="325" spans="1:5" ht="15.6" x14ac:dyDescent="0.25">
      <c r="A325" s="296"/>
      <c r="B325" s="297"/>
      <c r="C325" s="296"/>
      <c r="D325" s="296"/>
      <c r="E325" s="296"/>
    </row>
    <row r="326" spans="1:5" ht="15.6" x14ac:dyDescent="0.25">
      <c r="A326" s="296"/>
      <c r="B326" s="297"/>
      <c r="C326" s="296"/>
      <c r="D326" s="296"/>
      <c r="E326" s="296"/>
    </row>
    <row r="327" spans="1:5" ht="15.6" x14ac:dyDescent="0.25">
      <c r="A327" s="296"/>
      <c r="B327" s="297"/>
      <c r="C327" s="296"/>
      <c r="D327" s="296"/>
      <c r="E327" s="296"/>
    </row>
    <row r="328" spans="1:5" ht="15.6" x14ac:dyDescent="0.25">
      <c r="A328" s="296"/>
      <c r="B328" s="297"/>
      <c r="C328" s="296"/>
      <c r="D328" s="296"/>
      <c r="E328" s="296"/>
    </row>
    <row r="329" spans="1:5" ht="15.6" x14ac:dyDescent="0.25">
      <c r="A329" s="296"/>
      <c r="B329" s="297"/>
      <c r="C329" s="296"/>
      <c r="D329" s="296"/>
      <c r="E329" s="296"/>
    </row>
    <row r="330" spans="1:5" ht="15.6" x14ac:dyDescent="0.25">
      <c r="A330" s="296"/>
      <c r="B330" s="297"/>
      <c r="C330" s="296"/>
      <c r="D330" s="296"/>
      <c r="E330" s="296"/>
    </row>
    <row r="331" spans="1:5" ht="15.6" x14ac:dyDescent="0.25">
      <c r="A331" s="296"/>
      <c r="B331" s="297"/>
      <c r="C331" s="296"/>
      <c r="D331" s="296"/>
      <c r="E331" s="296"/>
    </row>
    <row r="332" spans="1:5" ht="15.6" x14ac:dyDescent="0.25">
      <c r="A332" s="118" t="s">
        <v>26</v>
      </c>
      <c r="B332" s="118"/>
      <c r="C332" s="24"/>
      <c r="D332" s="24">
        <f t="shared" ref="D332:E332" si="0">SUM(D5:D331)</f>
        <v>0</v>
      </c>
      <c r="E332" s="24">
        <f t="shared" si="0"/>
        <v>0</v>
      </c>
    </row>
  </sheetData>
  <sheetProtection password="C587" sheet="1" objects="1" scenarios="1" formatColumns="0" formatRows="0" selectLockedCells="1"/>
  <mergeCells count="6">
    <mergeCell ref="A332:B332"/>
    <mergeCell ref="D3:E3"/>
    <mergeCell ref="A1:E2"/>
    <mergeCell ref="A3:A4"/>
    <mergeCell ref="B3:B4"/>
    <mergeCell ref="C3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3"/>
  <sheetViews>
    <sheetView zoomScale="70" zoomScaleNormal="70" workbookViewId="0">
      <selection activeCell="A6" sqref="A6"/>
    </sheetView>
  </sheetViews>
  <sheetFormatPr defaultColWidth="8.88671875" defaultRowHeight="13.2" x14ac:dyDescent="0.25"/>
  <cols>
    <col min="1" max="1" width="21.5546875" style="26" customWidth="1"/>
    <col min="2" max="2" width="13" style="101" customWidth="1"/>
    <col min="3" max="3" width="33.33203125" style="100" customWidth="1"/>
    <col min="4" max="4" width="15.5546875" style="26" customWidth="1"/>
    <col min="5" max="5" width="14.88671875" style="26" customWidth="1"/>
    <col min="6" max="6" width="15" style="26" customWidth="1"/>
    <col min="7" max="7" width="15.109375" style="26" customWidth="1"/>
    <col min="8" max="8" width="17.109375" style="26" customWidth="1"/>
    <col min="9" max="9" width="16.5546875" style="26" customWidth="1"/>
    <col min="10" max="10" width="30.88671875" style="101" customWidth="1"/>
    <col min="11" max="16384" width="8.88671875" style="26"/>
  </cols>
  <sheetData>
    <row r="1" spans="1:10" ht="13.2" customHeight="1" thickBot="1" x14ac:dyDescent="0.3">
      <c r="A1" s="112" t="s">
        <v>150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95" customHeight="1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2.2" customHeight="1" thickBot="1" x14ac:dyDescent="0.3">
      <c r="A3" s="113" t="s">
        <v>2</v>
      </c>
      <c r="B3" s="114" t="s">
        <v>151</v>
      </c>
      <c r="C3" s="114" t="s">
        <v>152</v>
      </c>
      <c r="D3" s="113" t="s">
        <v>22</v>
      </c>
      <c r="E3" s="113"/>
      <c r="F3" s="113"/>
      <c r="G3" s="113"/>
      <c r="H3" s="113"/>
      <c r="I3" s="113"/>
      <c r="J3" s="123" t="s">
        <v>24</v>
      </c>
    </row>
    <row r="4" spans="1:10" ht="19.2" customHeight="1" thickBot="1" x14ac:dyDescent="0.3">
      <c r="A4" s="113"/>
      <c r="B4" s="115"/>
      <c r="C4" s="115"/>
      <c r="D4" s="113" t="s">
        <v>7</v>
      </c>
      <c r="E4" s="113"/>
      <c r="F4" s="113"/>
      <c r="G4" s="113"/>
      <c r="H4" s="113" t="s">
        <v>210</v>
      </c>
      <c r="I4" s="113"/>
      <c r="J4" s="124"/>
    </row>
    <row r="5" spans="1:10" ht="36" customHeight="1" thickBot="1" x14ac:dyDescent="0.3">
      <c r="A5" s="113"/>
      <c r="B5" s="116"/>
      <c r="C5" s="116"/>
      <c r="D5" s="21" t="s">
        <v>182</v>
      </c>
      <c r="E5" s="21" t="s">
        <v>195</v>
      </c>
      <c r="F5" s="21" t="s">
        <v>194</v>
      </c>
      <c r="G5" s="21" t="s">
        <v>196</v>
      </c>
      <c r="H5" s="21" t="s">
        <v>20</v>
      </c>
      <c r="I5" s="20" t="s">
        <v>21</v>
      </c>
      <c r="J5" s="125"/>
    </row>
    <row r="6" spans="1:10" ht="15.6" customHeight="1" x14ac:dyDescent="0.25">
      <c r="A6" s="291"/>
      <c r="B6" s="293"/>
      <c r="C6" s="293"/>
      <c r="D6" s="300"/>
      <c r="E6" s="300"/>
      <c r="F6" s="300"/>
      <c r="G6" s="300"/>
      <c r="H6" s="300"/>
      <c r="I6" s="300"/>
      <c r="J6" s="293"/>
    </row>
    <row r="7" spans="1:10" ht="15.6" x14ac:dyDescent="0.25">
      <c r="A7" s="295"/>
      <c r="B7" s="297"/>
      <c r="C7" s="297"/>
      <c r="D7" s="301"/>
      <c r="E7" s="301"/>
      <c r="F7" s="301"/>
      <c r="G7" s="301"/>
      <c r="H7" s="301"/>
      <c r="I7" s="301"/>
      <c r="J7" s="297"/>
    </row>
    <row r="8" spans="1:10" ht="15.6" x14ac:dyDescent="0.25">
      <c r="A8" s="295"/>
      <c r="B8" s="297"/>
      <c r="C8" s="297"/>
      <c r="D8" s="301"/>
      <c r="E8" s="301"/>
      <c r="F8" s="301"/>
      <c r="G8" s="301"/>
      <c r="H8" s="301"/>
      <c r="I8" s="301"/>
      <c r="J8" s="297"/>
    </row>
    <row r="9" spans="1:10" ht="19.2" customHeight="1" x14ac:dyDescent="0.25">
      <c r="A9" s="295"/>
      <c r="B9" s="297"/>
      <c r="C9" s="297"/>
      <c r="D9" s="301"/>
      <c r="E9" s="301"/>
      <c r="F9" s="301"/>
      <c r="G9" s="301"/>
      <c r="H9" s="301"/>
      <c r="I9" s="301"/>
      <c r="J9" s="297"/>
    </row>
    <row r="10" spans="1:10" ht="15.6" x14ac:dyDescent="0.25">
      <c r="A10" s="295"/>
      <c r="B10" s="297"/>
      <c r="C10" s="297"/>
      <c r="D10" s="301"/>
      <c r="E10" s="301"/>
      <c r="F10" s="301"/>
      <c r="G10" s="301"/>
      <c r="H10" s="301"/>
      <c r="I10" s="301"/>
      <c r="J10" s="297"/>
    </row>
    <row r="11" spans="1:10" ht="15.6" x14ac:dyDescent="0.25">
      <c r="A11" s="295"/>
      <c r="B11" s="297"/>
      <c r="C11" s="297"/>
      <c r="D11" s="301"/>
      <c r="E11" s="301"/>
      <c r="F11" s="301"/>
      <c r="G11" s="301"/>
      <c r="H11" s="301"/>
      <c r="I11" s="301"/>
      <c r="J11" s="297"/>
    </row>
    <row r="12" spans="1:10" ht="15.6" x14ac:dyDescent="0.25">
      <c r="A12" s="301"/>
      <c r="B12" s="297"/>
      <c r="C12" s="297"/>
      <c r="D12" s="301"/>
      <c r="E12" s="301"/>
      <c r="F12" s="301"/>
      <c r="G12" s="301"/>
      <c r="H12" s="301"/>
      <c r="I12" s="301"/>
      <c r="J12" s="297"/>
    </row>
    <row r="13" spans="1:10" ht="15.6" x14ac:dyDescent="0.25">
      <c r="A13" s="301"/>
      <c r="B13" s="297"/>
      <c r="C13" s="297"/>
      <c r="D13" s="301"/>
      <c r="E13" s="301"/>
      <c r="F13" s="301"/>
      <c r="G13" s="301"/>
      <c r="H13" s="301"/>
      <c r="I13" s="301"/>
      <c r="J13" s="297"/>
    </row>
    <row r="14" spans="1:10" ht="15.6" x14ac:dyDescent="0.25">
      <c r="A14" s="301"/>
      <c r="B14" s="297"/>
      <c r="C14" s="297"/>
      <c r="D14" s="301"/>
      <c r="E14" s="301"/>
      <c r="F14" s="301"/>
      <c r="G14" s="301"/>
      <c r="H14" s="301"/>
      <c r="I14" s="301"/>
      <c r="J14" s="297"/>
    </row>
    <row r="15" spans="1:10" ht="15.6" x14ac:dyDescent="0.25">
      <c r="A15" s="301"/>
      <c r="B15" s="297"/>
      <c r="C15" s="297"/>
      <c r="D15" s="301"/>
      <c r="E15" s="301"/>
      <c r="F15" s="301"/>
      <c r="G15" s="301"/>
      <c r="H15" s="301"/>
      <c r="I15" s="301"/>
      <c r="J15" s="297"/>
    </row>
    <row r="16" spans="1:10" ht="15.6" x14ac:dyDescent="0.25">
      <c r="A16" s="301"/>
      <c r="B16" s="297"/>
      <c r="C16" s="297"/>
      <c r="D16" s="301"/>
      <c r="E16" s="301"/>
      <c r="F16" s="301"/>
      <c r="G16" s="301"/>
      <c r="H16" s="301"/>
      <c r="I16" s="301"/>
      <c r="J16" s="297"/>
    </row>
    <row r="17" spans="1:10" ht="15.6" x14ac:dyDescent="0.25">
      <c r="A17" s="301"/>
      <c r="B17" s="297"/>
      <c r="C17" s="297"/>
      <c r="D17" s="301"/>
      <c r="E17" s="301"/>
      <c r="F17" s="301"/>
      <c r="G17" s="301"/>
      <c r="H17" s="301"/>
      <c r="I17" s="301"/>
      <c r="J17" s="297"/>
    </row>
    <row r="18" spans="1:10" ht="15.6" x14ac:dyDescent="0.25">
      <c r="A18" s="301"/>
      <c r="B18" s="297"/>
      <c r="C18" s="297"/>
      <c r="D18" s="301"/>
      <c r="E18" s="301"/>
      <c r="F18" s="301"/>
      <c r="G18" s="301"/>
      <c r="H18" s="301"/>
      <c r="I18" s="301"/>
      <c r="J18" s="297"/>
    </row>
    <row r="19" spans="1:10" ht="15.6" x14ac:dyDescent="0.25">
      <c r="A19" s="301"/>
      <c r="B19" s="297"/>
      <c r="C19" s="297"/>
      <c r="D19" s="301"/>
      <c r="E19" s="301"/>
      <c r="F19" s="301"/>
      <c r="G19" s="301"/>
      <c r="H19" s="301"/>
      <c r="I19" s="301"/>
      <c r="J19" s="297"/>
    </row>
    <row r="20" spans="1:10" ht="15.6" x14ac:dyDescent="0.25">
      <c r="A20" s="301"/>
      <c r="B20" s="297"/>
      <c r="C20" s="297"/>
      <c r="D20" s="301"/>
      <c r="E20" s="301"/>
      <c r="F20" s="301"/>
      <c r="G20" s="301"/>
      <c r="H20" s="301"/>
      <c r="I20" s="301"/>
      <c r="J20" s="297"/>
    </row>
    <row r="21" spans="1:10" ht="15.6" x14ac:dyDescent="0.25">
      <c r="A21" s="301"/>
      <c r="B21" s="297"/>
      <c r="C21" s="297"/>
      <c r="D21" s="301"/>
      <c r="E21" s="301"/>
      <c r="F21" s="301"/>
      <c r="G21" s="301"/>
      <c r="H21" s="301"/>
      <c r="I21" s="301"/>
      <c r="J21" s="297"/>
    </row>
    <row r="22" spans="1:10" ht="15.6" x14ac:dyDescent="0.25">
      <c r="A22" s="301"/>
      <c r="B22" s="297"/>
      <c r="C22" s="297"/>
      <c r="D22" s="301"/>
      <c r="E22" s="301"/>
      <c r="F22" s="301"/>
      <c r="G22" s="301"/>
      <c r="H22" s="301"/>
      <c r="I22" s="301"/>
      <c r="J22" s="297"/>
    </row>
    <row r="23" spans="1:10" ht="15.6" x14ac:dyDescent="0.25">
      <c r="A23" s="301"/>
      <c r="B23" s="297"/>
      <c r="C23" s="297"/>
      <c r="D23" s="301"/>
      <c r="E23" s="301"/>
      <c r="F23" s="301"/>
      <c r="G23" s="301"/>
      <c r="H23" s="301"/>
      <c r="I23" s="301"/>
      <c r="J23" s="297"/>
    </row>
    <row r="24" spans="1:10" ht="15.6" x14ac:dyDescent="0.25">
      <c r="A24" s="301"/>
      <c r="B24" s="297"/>
      <c r="C24" s="297"/>
      <c r="D24" s="301"/>
      <c r="E24" s="301"/>
      <c r="F24" s="301"/>
      <c r="G24" s="301"/>
      <c r="H24" s="301"/>
      <c r="I24" s="301"/>
      <c r="J24" s="297"/>
    </row>
    <row r="25" spans="1:10" ht="15.6" x14ac:dyDescent="0.25">
      <c r="A25" s="301"/>
      <c r="B25" s="297"/>
      <c r="C25" s="297"/>
      <c r="D25" s="301"/>
      <c r="E25" s="301"/>
      <c r="F25" s="301"/>
      <c r="G25" s="301"/>
      <c r="H25" s="301"/>
      <c r="I25" s="301"/>
      <c r="J25" s="297"/>
    </row>
    <row r="26" spans="1:10" ht="15.6" x14ac:dyDescent="0.25">
      <c r="A26" s="301"/>
      <c r="B26" s="297"/>
      <c r="C26" s="297"/>
      <c r="D26" s="301"/>
      <c r="E26" s="301"/>
      <c r="F26" s="301"/>
      <c r="G26" s="301"/>
      <c r="H26" s="301"/>
      <c r="I26" s="301"/>
      <c r="J26" s="297"/>
    </row>
    <row r="27" spans="1:10" ht="15.6" x14ac:dyDescent="0.25">
      <c r="A27" s="301"/>
      <c r="B27" s="297"/>
      <c r="C27" s="297"/>
      <c r="D27" s="301"/>
      <c r="E27" s="301"/>
      <c r="F27" s="301"/>
      <c r="G27" s="301"/>
      <c r="H27" s="301"/>
      <c r="I27" s="301"/>
      <c r="J27" s="297"/>
    </row>
    <row r="28" spans="1:10" ht="15.6" x14ac:dyDescent="0.25">
      <c r="A28" s="301"/>
      <c r="B28" s="297"/>
      <c r="C28" s="297"/>
      <c r="D28" s="301"/>
      <c r="E28" s="301"/>
      <c r="F28" s="301"/>
      <c r="G28" s="301"/>
      <c r="H28" s="301"/>
      <c r="I28" s="301"/>
      <c r="J28" s="297"/>
    </row>
    <row r="29" spans="1:10" ht="15.6" x14ac:dyDescent="0.25">
      <c r="A29" s="301"/>
      <c r="B29" s="297"/>
      <c r="C29" s="297"/>
      <c r="D29" s="301"/>
      <c r="E29" s="301"/>
      <c r="F29" s="301"/>
      <c r="G29" s="301"/>
      <c r="H29" s="301"/>
      <c r="I29" s="301"/>
      <c r="J29" s="297"/>
    </row>
    <row r="30" spans="1:10" ht="15.6" x14ac:dyDescent="0.25">
      <c r="A30" s="301"/>
      <c r="B30" s="297"/>
      <c r="C30" s="297"/>
      <c r="D30" s="301"/>
      <c r="E30" s="301"/>
      <c r="F30" s="301"/>
      <c r="G30" s="301"/>
      <c r="H30" s="301"/>
      <c r="I30" s="301"/>
      <c r="J30" s="297"/>
    </row>
    <row r="31" spans="1:10" ht="15.6" x14ac:dyDescent="0.25">
      <c r="A31" s="301"/>
      <c r="B31" s="297"/>
      <c r="C31" s="297"/>
      <c r="D31" s="301"/>
      <c r="E31" s="301"/>
      <c r="F31" s="301"/>
      <c r="G31" s="301"/>
      <c r="H31" s="301"/>
      <c r="I31" s="301"/>
      <c r="J31" s="297"/>
    </row>
    <row r="32" spans="1:10" ht="15.6" x14ac:dyDescent="0.25">
      <c r="A32" s="301"/>
      <c r="B32" s="297"/>
      <c r="C32" s="297"/>
      <c r="D32" s="301"/>
      <c r="E32" s="301"/>
      <c r="F32" s="301"/>
      <c r="G32" s="301"/>
      <c r="H32" s="301"/>
      <c r="I32" s="301"/>
      <c r="J32" s="297"/>
    </row>
    <row r="33" spans="1:10" ht="15.6" x14ac:dyDescent="0.25">
      <c r="A33" s="301"/>
      <c r="B33" s="297"/>
      <c r="C33" s="297"/>
      <c r="D33" s="301"/>
      <c r="E33" s="301"/>
      <c r="F33" s="301"/>
      <c r="G33" s="301"/>
      <c r="H33" s="301"/>
      <c r="I33" s="301"/>
      <c r="J33" s="297"/>
    </row>
    <row r="34" spans="1:10" ht="15.6" x14ac:dyDescent="0.25">
      <c r="A34" s="301"/>
      <c r="B34" s="297"/>
      <c r="C34" s="297"/>
      <c r="D34" s="301"/>
      <c r="E34" s="301"/>
      <c r="F34" s="301"/>
      <c r="G34" s="301"/>
      <c r="H34" s="301"/>
      <c r="I34" s="301"/>
      <c r="J34" s="297"/>
    </row>
    <row r="35" spans="1:10" ht="15.6" x14ac:dyDescent="0.25">
      <c r="A35" s="301"/>
      <c r="B35" s="297"/>
      <c r="C35" s="297"/>
      <c r="D35" s="301"/>
      <c r="E35" s="301"/>
      <c r="F35" s="301"/>
      <c r="G35" s="301"/>
      <c r="H35" s="301"/>
      <c r="I35" s="301"/>
      <c r="J35" s="297"/>
    </row>
    <row r="36" spans="1:10" ht="15.6" x14ac:dyDescent="0.25">
      <c r="A36" s="301"/>
      <c r="B36" s="297"/>
      <c r="C36" s="297"/>
      <c r="D36" s="301"/>
      <c r="E36" s="301"/>
      <c r="F36" s="301"/>
      <c r="G36" s="301"/>
      <c r="H36" s="301"/>
      <c r="I36" s="301"/>
      <c r="J36" s="297"/>
    </row>
    <row r="37" spans="1:10" ht="15.6" x14ac:dyDescent="0.25">
      <c r="A37" s="301"/>
      <c r="B37" s="297"/>
      <c r="C37" s="297"/>
      <c r="D37" s="301"/>
      <c r="E37" s="301"/>
      <c r="F37" s="301"/>
      <c r="G37" s="301"/>
      <c r="H37" s="301"/>
      <c r="I37" s="301"/>
      <c r="J37" s="297"/>
    </row>
    <row r="38" spans="1:10" ht="15.6" x14ac:dyDescent="0.25">
      <c r="A38" s="301"/>
      <c r="B38" s="297"/>
      <c r="C38" s="297"/>
      <c r="D38" s="301"/>
      <c r="E38" s="301"/>
      <c r="F38" s="301"/>
      <c r="G38" s="301"/>
      <c r="H38" s="301"/>
      <c r="I38" s="301"/>
      <c r="J38" s="297"/>
    </row>
    <row r="39" spans="1:10" ht="15.6" x14ac:dyDescent="0.25">
      <c r="A39" s="301"/>
      <c r="B39" s="297"/>
      <c r="C39" s="297"/>
      <c r="D39" s="301"/>
      <c r="E39" s="301"/>
      <c r="F39" s="301"/>
      <c r="G39" s="301"/>
      <c r="H39" s="301"/>
      <c r="I39" s="301"/>
      <c r="J39" s="297"/>
    </row>
    <row r="40" spans="1:10" ht="15.6" x14ac:dyDescent="0.25">
      <c r="A40" s="301"/>
      <c r="B40" s="297"/>
      <c r="C40" s="297"/>
      <c r="D40" s="301"/>
      <c r="E40" s="301"/>
      <c r="F40" s="301"/>
      <c r="G40" s="312"/>
      <c r="H40" s="312"/>
      <c r="I40" s="312"/>
      <c r="J40" s="297"/>
    </row>
    <row r="41" spans="1:10" ht="15.6" x14ac:dyDescent="0.25">
      <c r="A41" s="296"/>
      <c r="B41" s="298"/>
      <c r="C41" s="297"/>
      <c r="D41" s="296"/>
      <c r="E41" s="296"/>
      <c r="F41" s="296"/>
      <c r="G41" s="296"/>
      <c r="H41" s="296"/>
      <c r="I41" s="296"/>
      <c r="J41" s="298"/>
    </row>
    <row r="42" spans="1:10" ht="15.6" x14ac:dyDescent="0.25">
      <c r="A42" s="296"/>
      <c r="B42" s="298"/>
      <c r="C42" s="297"/>
      <c r="D42" s="296"/>
      <c r="E42" s="296"/>
      <c r="F42" s="296"/>
      <c r="G42" s="296"/>
      <c r="H42" s="296"/>
      <c r="I42" s="296"/>
      <c r="J42" s="298"/>
    </row>
    <row r="43" spans="1:10" ht="15.6" x14ac:dyDescent="0.25">
      <c r="A43" s="296"/>
      <c r="B43" s="298"/>
      <c r="C43" s="297"/>
      <c r="D43" s="296"/>
      <c r="E43" s="296"/>
      <c r="F43" s="296"/>
      <c r="G43" s="296"/>
      <c r="H43" s="296"/>
      <c r="I43" s="296"/>
      <c r="J43" s="298"/>
    </row>
    <row r="44" spans="1:10" ht="15.6" x14ac:dyDescent="0.25">
      <c r="A44" s="296"/>
      <c r="B44" s="298"/>
      <c r="C44" s="297"/>
      <c r="D44" s="296"/>
      <c r="E44" s="296"/>
      <c r="F44" s="296"/>
      <c r="G44" s="296"/>
      <c r="H44" s="296"/>
      <c r="I44" s="296"/>
      <c r="J44" s="298"/>
    </row>
    <row r="45" spans="1:10" ht="15.6" x14ac:dyDescent="0.25">
      <c r="A45" s="296"/>
      <c r="B45" s="298"/>
      <c r="C45" s="297"/>
      <c r="D45" s="296"/>
      <c r="E45" s="296"/>
      <c r="F45" s="296"/>
      <c r="G45" s="296"/>
      <c r="H45" s="296"/>
      <c r="I45" s="296"/>
      <c r="J45" s="298"/>
    </row>
    <row r="46" spans="1:10" ht="15.6" x14ac:dyDescent="0.25">
      <c r="A46" s="296"/>
      <c r="B46" s="298"/>
      <c r="C46" s="297"/>
      <c r="D46" s="296"/>
      <c r="E46" s="296"/>
      <c r="F46" s="296"/>
      <c r="G46" s="296"/>
      <c r="H46" s="296"/>
      <c r="I46" s="296"/>
      <c r="J46" s="298"/>
    </row>
    <row r="47" spans="1:10" ht="15.6" x14ac:dyDescent="0.25">
      <c r="A47" s="296"/>
      <c r="B47" s="298"/>
      <c r="C47" s="297"/>
      <c r="D47" s="296"/>
      <c r="E47" s="296"/>
      <c r="F47" s="296"/>
      <c r="G47" s="296"/>
      <c r="H47" s="296"/>
      <c r="I47" s="296"/>
      <c r="J47" s="298"/>
    </row>
    <row r="48" spans="1:10" ht="15.6" x14ac:dyDescent="0.25">
      <c r="A48" s="296"/>
      <c r="B48" s="298"/>
      <c r="C48" s="297"/>
      <c r="D48" s="296"/>
      <c r="E48" s="296"/>
      <c r="F48" s="296"/>
      <c r="G48" s="296"/>
      <c r="H48" s="296"/>
      <c r="I48" s="296"/>
      <c r="J48" s="298"/>
    </row>
    <row r="49" spans="1:10" ht="15.6" x14ac:dyDescent="0.25">
      <c r="A49" s="296"/>
      <c r="B49" s="298"/>
      <c r="C49" s="297"/>
      <c r="D49" s="296"/>
      <c r="E49" s="296"/>
      <c r="F49" s="296"/>
      <c r="G49" s="296"/>
      <c r="H49" s="296"/>
      <c r="I49" s="296"/>
      <c r="J49" s="298"/>
    </row>
    <row r="50" spans="1:10" ht="15.6" x14ac:dyDescent="0.25">
      <c r="A50" s="296"/>
      <c r="B50" s="298"/>
      <c r="C50" s="297"/>
      <c r="D50" s="296"/>
      <c r="E50" s="296"/>
      <c r="F50" s="296"/>
      <c r="G50" s="296"/>
      <c r="H50" s="296"/>
      <c r="I50" s="296"/>
      <c r="J50" s="298"/>
    </row>
    <row r="51" spans="1:10" ht="15.6" x14ac:dyDescent="0.25">
      <c r="A51" s="296"/>
      <c r="B51" s="298"/>
      <c r="C51" s="297"/>
      <c r="D51" s="296"/>
      <c r="E51" s="296"/>
      <c r="F51" s="296"/>
      <c r="G51" s="296"/>
      <c r="H51" s="296"/>
      <c r="I51" s="296"/>
      <c r="J51" s="298"/>
    </row>
    <row r="52" spans="1:10" ht="15.6" x14ac:dyDescent="0.25">
      <c r="A52" s="296"/>
      <c r="B52" s="298"/>
      <c r="C52" s="297"/>
      <c r="D52" s="296"/>
      <c r="E52" s="296"/>
      <c r="F52" s="296"/>
      <c r="G52" s="296"/>
      <c r="H52" s="296"/>
      <c r="I52" s="296"/>
      <c r="J52" s="298"/>
    </row>
    <row r="53" spans="1:10" ht="15.6" x14ac:dyDescent="0.25">
      <c r="A53" s="296"/>
      <c r="B53" s="298"/>
      <c r="C53" s="297"/>
      <c r="D53" s="296"/>
      <c r="E53" s="296"/>
      <c r="F53" s="296"/>
      <c r="G53" s="296"/>
      <c r="H53" s="296"/>
      <c r="I53" s="296"/>
      <c r="J53" s="298"/>
    </row>
    <row r="54" spans="1:10" ht="15.6" x14ac:dyDescent="0.25">
      <c r="A54" s="296"/>
      <c r="B54" s="298"/>
      <c r="C54" s="297"/>
      <c r="D54" s="296"/>
      <c r="E54" s="296"/>
      <c r="F54" s="296"/>
      <c r="G54" s="296"/>
      <c r="H54" s="296"/>
      <c r="I54" s="296"/>
      <c r="J54" s="298"/>
    </row>
    <row r="55" spans="1:10" ht="15.6" x14ac:dyDescent="0.25">
      <c r="A55" s="296"/>
      <c r="B55" s="298"/>
      <c r="C55" s="297"/>
      <c r="D55" s="296"/>
      <c r="E55" s="296"/>
      <c r="F55" s="296"/>
      <c r="G55" s="296"/>
      <c r="H55" s="296"/>
      <c r="I55" s="296"/>
      <c r="J55" s="298"/>
    </row>
    <row r="56" spans="1:10" ht="15.6" x14ac:dyDescent="0.25">
      <c r="A56" s="296"/>
      <c r="B56" s="298"/>
      <c r="C56" s="297"/>
      <c r="D56" s="296"/>
      <c r="E56" s="296"/>
      <c r="F56" s="296"/>
      <c r="G56" s="296"/>
      <c r="H56" s="296"/>
      <c r="I56" s="296"/>
      <c r="J56" s="298"/>
    </row>
    <row r="57" spans="1:10" ht="15.6" x14ac:dyDescent="0.25">
      <c r="A57" s="296"/>
      <c r="B57" s="298"/>
      <c r="C57" s="297"/>
      <c r="D57" s="296"/>
      <c r="E57" s="296"/>
      <c r="F57" s="296"/>
      <c r="G57" s="296"/>
      <c r="H57" s="296"/>
      <c r="I57" s="296"/>
      <c r="J57" s="298"/>
    </row>
    <row r="58" spans="1:10" ht="15.6" x14ac:dyDescent="0.25">
      <c r="A58" s="296"/>
      <c r="B58" s="298"/>
      <c r="C58" s="297"/>
      <c r="D58" s="296"/>
      <c r="E58" s="296"/>
      <c r="F58" s="296"/>
      <c r="G58" s="296"/>
      <c r="H58" s="296"/>
      <c r="I58" s="296"/>
      <c r="J58" s="298"/>
    </row>
    <row r="59" spans="1:10" ht="15.6" x14ac:dyDescent="0.25">
      <c r="A59" s="296"/>
      <c r="B59" s="298"/>
      <c r="C59" s="297"/>
      <c r="D59" s="296"/>
      <c r="E59" s="296"/>
      <c r="F59" s="296"/>
      <c r="G59" s="296"/>
      <c r="H59" s="296"/>
      <c r="I59" s="296"/>
      <c r="J59" s="298"/>
    </row>
    <row r="60" spans="1:10" ht="15.6" x14ac:dyDescent="0.25">
      <c r="A60" s="296"/>
      <c r="B60" s="298"/>
      <c r="C60" s="297"/>
      <c r="D60" s="296"/>
      <c r="E60" s="296"/>
      <c r="F60" s="296"/>
      <c r="G60" s="296"/>
      <c r="H60" s="296"/>
      <c r="I60" s="296"/>
      <c r="J60" s="298"/>
    </row>
    <row r="61" spans="1:10" ht="15.6" x14ac:dyDescent="0.25">
      <c r="A61" s="296"/>
      <c r="B61" s="298"/>
      <c r="C61" s="297"/>
      <c r="D61" s="296"/>
      <c r="E61" s="296"/>
      <c r="F61" s="296"/>
      <c r="G61" s="296"/>
      <c r="H61" s="296"/>
      <c r="I61" s="296"/>
      <c r="J61" s="298"/>
    </row>
    <row r="62" spans="1:10" ht="15.6" x14ac:dyDescent="0.25">
      <c r="A62" s="296"/>
      <c r="B62" s="298"/>
      <c r="C62" s="297"/>
      <c r="D62" s="296"/>
      <c r="E62" s="296"/>
      <c r="F62" s="296"/>
      <c r="G62" s="296"/>
      <c r="H62" s="296"/>
      <c r="I62" s="296"/>
      <c r="J62" s="298"/>
    </row>
    <row r="63" spans="1:10" ht="15.6" x14ac:dyDescent="0.25">
      <c r="A63" s="296"/>
      <c r="B63" s="298"/>
      <c r="C63" s="297"/>
      <c r="D63" s="296"/>
      <c r="E63" s="296"/>
      <c r="F63" s="296"/>
      <c r="G63" s="296"/>
      <c r="H63" s="296"/>
      <c r="I63" s="296"/>
      <c r="J63" s="298"/>
    </row>
    <row r="64" spans="1:10" ht="15.6" x14ac:dyDescent="0.25">
      <c r="A64" s="296"/>
      <c r="B64" s="298"/>
      <c r="C64" s="297"/>
      <c r="D64" s="296"/>
      <c r="E64" s="296"/>
      <c r="F64" s="296"/>
      <c r="G64" s="296"/>
      <c r="H64" s="296"/>
      <c r="I64" s="296"/>
      <c r="J64" s="298"/>
    </row>
    <row r="65" spans="1:10" ht="15.6" x14ac:dyDescent="0.25">
      <c r="A65" s="296"/>
      <c r="B65" s="298"/>
      <c r="C65" s="297"/>
      <c r="D65" s="296"/>
      <c r="E65" s="296"/>
      <c r="F65" s="296"/>
      <c r="G65" s="296"/>
      <c r="H65" s="296"/>
      <c r="I65" s="296"/>
      <c r="J65" s="298"/>
    </row>
    <row r="66" spans="1:10" ht="15.6" x14ac:dyDescent="0.25">
      <c r="A66" s="296"/>
      <c r="B66" s="298"/>
      <c r="C66" s="297"/>
      <c r="D66" s="296"/>
      <c r="E66" s="296"/>
      <c r="F66" s="296"/>
      <c r="G66" s="296"/>
      <c r="H66" s="296"/>
      <c r="I66" s="296"/>
      <c r="J66" s="298"/>
    </row>
    <row r="67" spans="1:10" ht="15.6" x14ac:dyDescent="0.25">
      <c r="A67" s="296"/>
      <c r="B67" s="298"/>
      <c r="C67" s="297"/>
      <c r="D67" s="296"/>
      <c r="E67" s="296"/>
      <c r="F67" s="296"/>
      <c r="G67" s="296"/>
      <c r="H67" s="296"/>
      <c r="I67" s="296"/>
      <c r="J67" s="298"/>
    </row>
    <row r="68" spans="1:10" ht="15.6" x14ac:dyDescent="0.25">
      <c r="A68" s="296"/>
      <c r="B68" s="298"/>
      <c r="C68" s="297"/>
      <c r="D68" s="296"/>
      <c r="E68" s="296"/>
      <c r="F68" s="296"/>
      <c r="G68" s="296"/>
      <c r="H68" s="296"/>
      <c r="I68" s="296"/>
      <c r="J68" s="298"/>
    </row>
    <row r="69" spans="1:10" ht="15.6" x14ac:dyDescent="0.25">
      <c r="A69" s="296"/>
      <c r="B69" s="298"/>
      <c r="C69" s="297"/>
      <c r="D69" s="296"/>
      <c r="E69" s="296"/>
      <c r="F69" s="296"/>
      <c r="G69" s="296"/>
      <c r="H69" s="296"/>
      <c r="I69" s="296"/>
      <c r="J69" s="298"/>
    </row>
    <row r="70" spans="1:10" ht="15.6" x14ac:dyDescent="0.25">
      <c r="A70" s="296"/>
      <c r="B70" s="298"/>
      <c r="C70" s="297"/>
      <c r="D70" s="296"/>
      <c r="E70" s="296"/>
      <c r="F70" s="296"/>
      <c r="G70" s="296"/>
      <c r="H70" s="296"/>
      <c r="I70" s="296"/>
      <c r="J70" s="298"/>
    </row>
    <row r="71" spans="1:10" ht="15.6" x14ac:dyDescent="0.25">
      <c r="A71" s="296"/>
      <c r="B71" s="298"/>
      <c r="C71" s="297"/>
      <c r="D71" s="296"/>
      <c r="E71" s="296"/>
      <c r="F71" s="296"/>
      <c r="G71" s="296"/>
      <c r="H71" s="296"/>
      <c r="I71" s="296"/>
      <c r="J71" s="298"/>
    </row>
    <row r="72" spans="1:10" ht="15.6" x14ac:dyDescent="0.25">
      <c r="A72" s="296"/>
      <c r="B72" s="298"/>
      <c r="C72" s="297"/>
      <c r="D72" s="296"/>
      <c r="E72" s="296"/>
      <c r="F72" s="296"/>
      <c r="G72" s="296"/>
      <c r="H72" s="296"/>
      <c r="I72" s="296"/>
      <c r="J72" s="298"/>
    </row>
    <row r="73" spans="1:10" ht="15.6" x14ac:dyDescent="0.25">
      <c r="A73" s="296"/>
      <c r="B73" s="298"/>
      <c r="C73" s="297"/>
      <c r="D73" s="296"/>
      <c r="E73" s="296"/>
      <c r="F73" s="296"/>
      <c r="G73" s="296"/>
      <c r="H73" s="296"/>
      <c r="I73" s="296"/>
      <c r="J73" s="298"/>
    </row>
    <row r="74" spans="1:10" ht="15.6" x14ac:dyDescent="0.25">
      <c r="A74" s="296"/>
      <c r="B74" s="298"/>
      <c r="C74" s="297"/>
      <c r="D74" s="296"/>
      <c r="E74" s="296"/>
      <c r="F74" s="296"/>
      <c r="G74" s="296"/>
      <c r="H74" s="296"/>
      <c r="I74" s="296"/>
      <c r="J74" s="298"/>
    </row>
    <row r="75" spans="1:10" ht="15.6" x14ac:dyDescent="0.25">
      <c r="A75" s="296"/>
      <c r="B75" s="298"/>
      <c r="C75" s="297"/>
      <c r="D75" s="296"/>
      <c r="E75" s="296"/>
      <c r="F75" s="296"/>
      <c r="G75" s="296"/>
      <c r="H75" s="296"/>
      <c r="I75" s="296"/>
      <c r="J75" s="298"/>
    </row>
    <row r="76" spans="1:10" ht="15.6" x14ac:dyDescent="0.25">
      <c r="A76" s="296"/>
      <c r="B76" s="298"/>
      <c r="C76" s="297"/>
      <c r="D76" s="296"/>
      <c r="E76" s="296"/>
      <c r="F76" s="296"/>
      <c r="G76" s="296"/>
      <c r="H76" s="296"/>
      <c r="I76" s="296"/>
      <c r="J76" s="298"/>
    </row>
    <row r="77" spans="1:10" ht="15.6" x14ac:dyDescent="0.25">
      <c r="A77" s="296"/>
      <c r="B77" s="298"/>
      <c r="C77" s="297"/>
      <c r="D77" s="296"/>
      <c r="E77" s="296"/>
      <c r="F77" s="296"/>
      <c r="G77" s="296"/>
      <c r="H77" s="296"/>
      <c r="I77" s="296"/>
      <c r="J77" s="298"/>
    </row>
    <row r="78" spans="1:10" ht="15.6" x14ac:dyDescent="0.25">
      <c r="A78" s="296"/>
      <c r="B78" s="298"/>
      <c r="C78" s="297"/>
      <c r="D78" s="296"/>
      <c r="E78" s="296"/>
      <c r="F78" s="296"/>
      <c r="G78" s="296"/>
      <c r="H78" s="296"/>
      <c r="I78" s="296"/>
      <c r="J78" s="298"/>
    </row>
    <row r="79" spans="1:10" ht="15.6" x14ac:dyDescent="0.25">
      <c r="A79" s="296"/>
      <c r="B79" s="298"/>
      <c r="C79" s="297"/>
      <c r="D79" s="296"/>
      <c r="E79" s="296"/>
      <c r="F79" s="296"/>
      <c r="G79" s="296"/>
      <c r="H79" s="296"/>
      <c r="I79" s="296"/>
      <c r="J79" s="298"/>
    </row>
    <row r="80" spans="1:10" ht="15.6" x14ac:dyDescent="0.25">
      <c r="A80" s="296"/>
      <c r="B80" s="298"/>
      <c r="C80" s="297"/>
      <c r="D80" s="296"/>
      <c r="E80" s="296"/>
      <c r="F80" s="296"/>
      <c r="G80" s="296"/>
      <c r="H80" s="296"/>
      <c r="I80" s="296"/>
      <c r="J80" s="298"/>
    </row>
    <row r="81" spans="1:10" ht="15.6" x14ac:dyDescent="0.25">
      <c r="A81" s="296"/>
      <c r="B81" s="298"/>
      <c r="C81" s="297"/>
      <c r="D81" s="296"/>
      <c r="E81" s="296"/>
      <c r="F81" s="296"/>
      <c r="G81" s="296"/>
      <c r="H81" s="296"/>
      <c r="I81" s="296"/>
      <c r="J81" s="298"/>
    </row>
    <row r="82" spans="1:10" ht="15.6" x14ac:dyDescent="0.25">
      <c r="A82" s="296"/>
      <c r="B82" s="298"/>
      <c r="C82" s="297"/>
      <c r="D82" s="296"/>
      <c r="E82" s="296"/>
      <c r="F82" s="296"/>
      <c r="G82" s="296"/>
      <c r="H82" s="296"/>
      <c r="I82" s="296"/>
      <c r="J82" s="298"/>
    </row>
    <row r="83" spans="1:10" ht="15.6" x14ac:dyDescent="0.25">
      <c r="A83" s="296"/>
      <c r="B83" s="298"/>
      <c r="C83" s="297"/>
      <c r="D83" s="296"/>
      <c r="E83" s="296"/>
      <c r="F83" s="296"/>
      <c r="G83" s="296"/>
      <c r="H83" s="296"/>
      <c r="I83" s="296"/>
      <c r="J83" s="298"/>
    </row>
    <row r="84" spans="1:10" ht="15.6" x14ac:dyDescent="0.25">
      <c r="A84" s="296"/>
      <c r="B84" s="298"/>
      <c r="C84" s="297"/>
      <c r="D84" s="296"/>
      <c r="E84" s="296"/>
      <c r="F84" s="296"/>
      <c r="G84" s="296"/>
      <c r="H84" s="296"/>
      <c r="I84" s="296"/>
      <c r="J84" s="298"/>
    </row>
    <row r="85" spans="1:10" ht="15.6" x14ac:dyDescent="0.25">
      <c r="A85" s="296"/>
      <c r="B85" s="298"/>
      <c r="C85" s="297"/>
      <c r="D85" s="296"/>
      <c r="E85" s="296"/>
      <c r="F85" s="296"/>
      <c r="G85" s="296"/>
      <c r="H85" s="296"/>
      <c r="I85" s="296"/>
      <c r="J85" s="298"/>
    </row>
    <row r="86" spans="1:10" ht="15.6" x14ac:dyDescent="0.25">
      <c r="A86" s="296"/>
      <c r="B86" s="298"/>
      <c r="C86" s="297"/>
      <c r="D86" s="296"/>
      <c r="E86" s="296"/>
      <c r="F86" s="296"/>
      <c r="G86" s="296"/>
      <c r="H86" s="296"/>
      <c r="I86" s="296"/>
      <c r="J86" s="298"/>
    </row>
    <row r="87" spans="1:10" ht="15.6" x14ac:dyDescent="0.25">
      <c r="A87" s="296"/>
      <c r="B87" s="298"/>
      <c r="C87" s="297"/>
      <c r="D87" s="296"/>
      <c r="E87" s="296"/>
      <c r="F87" s="296"/>
      <c r="G87" s="296"/>
      <c r="H87" s="296"/>
      <c r="I87" s="296"/>
      <c r="J87" s="298"/>
    </row>
    <row r="88" spans="1:10" ht="15.6" x14ac:dyDescent="0.25">
      <c r="A88" s="296"/>
      <c r="B88" s="298"/>
      <c r="C88" s="297"/>
      <c r="D88" s="296"/>
      <c r="E88" s="296"/>
      <c r="F88" s="296"/>
      <c r="G88" s="296"/>
      <c r="H88" s="296"/>
      <c r="I88" s="296"/>
      <c r="J88" s="298"/>
    </row>
    <row r="89" spans="1:10" ht="15.6" x14ac:dyDescent="0.25">
      <c r="A89" s="296"/>
      <c r="B89" s="298"/>
      <c r="C89" s="297"/>
      <c r="D89" s="296"/>
      <c r="E89" s="296"/>
      <c r="F89" s="296"/>
      <c r="G89" s="296"/>
      <c r="H89" s="296"/>
      <c r="I89" s="296"/>
      <c r="J89" s="298"/>
    </row>
    <row r="90" spans="1:10" ht="15.6" x14ac:dyDescent="0.25">
      <c r="A90" s="296"/>
      <c r="B90" s="298"/>
      <c r="C90" s="297"/>
      <c r="D90" s="296"/>
      <c r="E90" s="296"/>
      <c r="F90" s="296"/>
      <c r="G90" s="296"/>
      <c r="H90" s="296"/>
      <c r="I90" s="296"/>
      <c r="J90" s="298"/>
    </row>
    <row r="91" spans="1:10" ht="15.6" x14ac:dyDescent="0.25">
      <c r="A91" s="296"/>
      <c r="B91" s="298"/>
      <c r="C91" s="297"/>
      <c r="D91" s="296"/>
      <c r="E91" s="296"/>
      <c r="F91" s="296"/>
      <c r="G91" s="296"/>
      <c r="H91" s="296"/>
      <c r="I91" s="296"/>
      <c r="J91" s="298"/>
    </row>
    <row r="92" spans="1:10" ht="15.6" x14ac:dyDescent="0.25">
      <c r="A92" s="296"/>
      <c r="B92" s="298"/>
      <c r="C92" s="297"/>
      <c r="D92" s="296"/>
      <c r="E92" s="296"/>
      <c r="F92" s="296"/>
      <c r="G92" s="296"/>
      <c r="H92" s="296"/>
      <c r="I92" s="296"/>
      <c r="J92" s="298"/>
    </row>
    <row r="93" spans="1:10" ht="15.6" x14ac:dyDescent="0.25">
      <c r="A93" s="296"/>
      <c r="B93" s="298"/>
      <c r="C93" s="297"/>
      <c r="D93" s="296"/>
      <c r="E93" s="296"/>
      <c r="F93" s="296"/>
      <c r="G93" s="296"/>
      <c r="H93" s="296"/>
      <c r="I93" s="296"/>
      <c r="J93" s="298"/>
    </row>
    <row r="94" spans="1:10" ht="15.6" x14ac:dyDescent="0.25">
      <c r="A94" s="296"/>
      <c r="B94" s="298"/>
      <c r="C94" s="297"/>
      <c r="D94" s="296"/>
      <c r="E94" s="296"/>
      <c r="F94" s="296"/>
      <c r="G94" s="296"/>
      <c r="H94" s="296"/>
      <c r="I94" s="296"/>
      <c r="J94" s="298"/>
    </row>
    <row r="95" spans="1:10" ht="15.6" x14ac:dyDescent="0.25">
      <c r="A95" s="296"/>
      <c r="B95" s="298"/>
      <c r="C95" s="297"/>
      <c r="D95" s="296"/>
      <c r="E95" s="296"/>
      <c r="F95" s="296"/>
      <c r="G95" s="296"/>
      <c r="H95" s="296"/>
      <c r="I95" s="296"/>
      <c r="J95" s="298"/>
    </row>
    <row r="96" spans="1:10" ht="15.6" x14ac:dyDescent="0.25">
      <c r="A96" s="296"/>
      <c r="B96" s="298"/>
      <c r="C96" s="297"/>
      <c r="D96" s="296"/>
      <c r="E96" s="296"/>
      <c r="F96" s="296"/>
      <c r="G96" s="296"/>
      <c r="H96" s="296"/>
      <c r="I96" s="296"/>
      <c r="J96" s="298"/>
    </row>
    <row r="97" spans="1:10" ht="15.6" x14ac:dyDescent="0.25">
      <c r="A97" s="296"/>
      <c r="B97" s="298"/>
      <c r="C97" s="297"/>
      <c r="D97" s="296"/>
      <c r="E97" s="296"/>
      <c r="F97" s="296"/>
      <c r="G97" s="296"/>
      <c r="H97" s="296"/>
      <c r="I97" s="296"/>
      <c r="J97" s="298"/>
    </row>
    <row r="98" spans="1:10" ht="15.6" x14ac:dyDescent="0.25">
      <c r="A98" s="296"/>
      <c r="B98" s="298"/>
      <c r="C98" s="297"/>
      <c r="D98" s="296"/>
      <c r="E98" s="296"/>
      <c r="F98" s="296"/>
      <c r="G98" s="296"/>
      <c r="H98" s="296"/>
      <c r="I98" s="296"/>
      <c r="J98" s="298"/>
    </row>
    <row r="99" spans="1:10" ht="15.6" x14ac:dyDescent="0.25">
      <c r="A99" s="296"/>
      <c r="B99" s="298"/>
      <c r="C99" s="297"/>
      <c r="D99" s="296"/>
      <c r="E99" s="296"/>
      <c r="F99" s="296"/>
      <c r="G99" s="296"/>
      <c r="H99" s="296"/>
      <c r="I99" s="296"/>
      <c r="J99" s="298"/>
    </row>
    <row r="100" spans="1:10" ht="15.6" x14ac:dyDescent="0.25">
      <c r="A100" s="296"/>
      <c r="B100" s="298"/>
      <c r="C100" s="297"/>
      <c r="D100" s="296"/>
      <c r="E100" s="296"/>
      <c r="F100" s="296"/>
      <c r="G100" s="296"/>
      <c r="H100" s="296"/>
      <c r="I100" s="296"/>
      <c r="J100" s="298"/>
    </row>
    <row r="101" spans="1:10" ht="15.6" x14ac:dyDescent="0.25">
      <c r="A101" s="296"/>
      <c r="B101" s="298"/>
      <c r="C101" s="297"/>
      <c r="D101" s="296"/>
      <c r="E101" s="296"/>
      <c r="F101" s="296"/>
      <c r="G101" s="296"/>
      <c r="H101" s="296"/>
      <c r="I101" s="296"/>
      <c r="J101" s="298"/>
    </row>
    <row r="102" spans="1:10" ht="15.6" x14ac:dyDescent="0.25">
      <c r="A102" s="296"/>
      <c r="B102" s="298"/>
      <c r="C102" s="297"/>
      <c r="D102" s="296"/>
      <c r="E102" s="296"/>
      <c r="F102" s="296"/>
      <c r="G102" s="296"/>
      <c r="H102" s="296"/>
      <c r="I102" s="296"/>
      <c r="J102" s="298"/>
    </row>
    <row r="103" spans="1:10" ht="15.6" x14ac:dyDescent="0.25">
      <c r="A103" s="296"/>
      <c r="B103" s="298"/>
      <c r="C103" s="297"/>
      <c r="D103" s="296"/>
      <c r="E103" s="296"/>
      <c r="F103" s="296"/>
      <c r="G103" s="296"/>
      <c r="H103" s="296"/>
      <c r="I103" s="296"/>
      <c r="J103" s="298"/>
    </row>
    <row r="104" spans="1:10" ht="15.6" x14ac:dyDescent="0.25">
      <c r="A104" s="296"/>
      <c r="B104" s="298"/>
      <c r="C104" s="297"/>
      <c r="D104" s="296"/>
      <c r="E104" s="296"/>
      <c r="F104" s="296"/>
      <c r="G104" s="296"/>
      <c r="H104" s="296"/>
      <c r="I104" s="296"/>
      <c r="J104" s="298"/>
    </row>
    <row r="105" spans="1:10" ht="15.6" x14ac:dyDescent="0.25">
      <c r="A105" s="296"/>
      <c r="B105" s="298"/>
      <c r="C105" s="297"/>
      <c r="D105" s="296"/>
      <c r="E105" s="296"/>
      <c r="F105" s="296"/>
      <c r="G105" s="296"/>
      <c r="H105" s="296"/>
      <c r="I105" s="296"/>
      <c r="J105" s="298"/>
    </row>
    <row r="106" spans="1:10" ht="15.6" x14ac:dyDescent="0.25">
      <c r="A106" s="296"/>
      <c r="B106" s="298"/>
      <c r="C106" s="297"/>
      <c r="D106" s="296"/>
      <c r="E106" s="296"/>
      <c r="F106" s="296"/>
      <c r="G106" s="296"/>
      <c r="H106" s="296"/>
      <c r="I106" s="296"/>
      <c r="J106" s="298"/>
    </row>
    <row r="107" spans="1:10" ht="15.6" x14ac:dyDescent="0.25">
      <c r="A107" s="296"/>
      <c r="B107" s="298"/>
      <c r="C107" s="297"/>
      <c r="D107" s="296"/>
      <c r="E107" s="296"/>
      <c r="F107" s="296"/>
      <c r="G107" s="296"/>
      <c r="H107" s="296"/>
      <c r="I107" s="296"/>
      <c r="J107" s="298"/>
    </row>
    <row r="108" spans="1:10" ht="15.6" x14ac:dyDescent="0.25">
      <c r="A108" s="296"/>
      <c r="B108" s="298"/>
      <c r="C108" s="297"/>
      <c r="D108" s="296"/>
      <c r="E108" s="296"/>
      <c r="F108" s="296"/>
      <c r="G108" s="296"/>
      <c r="H108" s="296"/>
      <c r="I108" s="296"/>
      <c r="J108" s="298"/>
    </row>
    <row r="109" spans="1:10" ht="15.6" x14ac:dyDescent="0.25">
      <c r="A109" s="296"/>
      <c r="B109" s="298"/>
      <c r="C109" s="297"/>
      <c r="D109" s="296"/>
      <c r="E109" s="296"/>
      <c r="F109" s="296"/>
      <c r="G109" s="296"/>
      <c r="H109" s="296"/>
      <c r="I109" s="296"/>
      <c r="J109" s="298"/>
    </row>
    <row r="110" spans="1:10" ht="15.6" x14ac:dyDescent="0.25">
      <c r="A110" s="296"/>
      <c r="B110" s="298"/>
      <c r="C110" s="297"/>
      <c r="D110" s="296"/>
      <c r="E110" s="296"/>
      <c r="F110" s="296"/>
      <c r="G110" s="296"/>
      <c r="H110" s="296"/>
      <c r="I110" s="296"/>
      <c r="J110" s="298"/>
    </row>
    <row r="111" spans="1:10" ht="15.6" x14ac:dyDescent="0.25">
      <c r="A111" s="296"/>
      <c r="B111" s="298"/>
      <c r="C111" s="297"/>
      <c r="D111" s="296"/>
      <c r="E111" s="296"/>
      <c r="F111" s="296"/>
      <c r="G111" s="296"/>
      <c r="H111" s="296"/>
      <c r="I111" s="296"/>
      <c r="J111" s="298"/>
    </row>
    <row r="112" spans="1:10" ht="15.6" x14ac:dyDescent="0.25">
      <c r="A112" s="296"/>
      <c r="B112" s="298"/>
      <c r="C112" s="297"/>
      <c r="D112" s="296"/>
      <c r="E112" s="296"/>
      <c r="F112" s="296"/>
      <c r="G112" s="296"/>
      <c r="H112" s="296"/>
      <c r="I112" s="296"/>
      <c r="J112" s="298"/>
    </row>
    <row r="113" spans="1:10" ht="15.6" x14ac:dyDescent="0.25">
      <c r="A113" s="296"/>
      <c r="B113" s="298"/>
      <c r="C113" s="297"/>
      <c r="D113" s="296"/>
      <c r="E113" s="296"/>
      <c r="F113" s="296"/>
      <c r="G113" s="296"/>
      <c r="H113" s="296"/>
      <c r="I113" s="296"/>
      <c r="J113" s="298"/>
    </row>
    <row r="114" spans="1:10" ht="15.6" x14ac:dyDescent="0.25">
      <c r="A114" s="296"/>
      <c r="B114" s="298"/>
      <c r="C114" s="297"/>
      <c r="D114" s="296"/>
      <c r="E114" s="296"/>
      <c r="F114" s="296"/>
      <c r="G114" s="296"/>
      <c r="H114" s="296"/>
      <c r="I114" s="296"/>
      <c r="J114" s="298"/>
    </row>
    <row r="115" spans="1:10" ht="15.6" x14ac:dyDescent="0.25">
      <c r="A115" s="296"/>
      <c r="B115" s="298"/>
      <c r="C115" s="297"/>
      <c r="D115" s="296"/>
      <c r="E115" s="296"/>
      <c r="F115" s="296"/>
      <c r="G115" s="296"/>
      <c r="H115" s="296"/>
      <c r="I115" s="296"/>
      <c r="J115" s="298"/>
    </row>
    <row r="116" spans="1:10" ht="15.6" x14ac:dyDescent="0.25">
      <c r="A116" s="296"/>
      <c r="B116" s="298"/>
      <c r="C116" s="297"/>
      <c r="D116" s="296"/>
      <c r="E116" s="296"/>
      <c r="F116" s="296"/>
      <c r="G116" s="296"/>
      <c r="H116" s="296"/>
      <c r="I116" s="296"/>
      <c r="J116" s="298"/>
    </row>
    <row r="117" spans="1:10" ht="15.6" x14ac:dyDescent="0.25">
      <c r="A117" s="296"/>
      <c r="B117" s="298"/>
      <c r="C117" s="297"/>
      <c r="D117" s="296"/>
      <c r="E117" s="296"/>
      <c r="F117" s="296"/>
      <c r="G117" s="296"/>
      <c r="H117" s="296"/>
      <c r="I117" s="296"/>
      <c r="J117" s="298"/>
    </row>
    <row r="118" spans="1:10" ht="15.6" x14ac:dyDescent="0.25">
      <c r="A118" s="296"/>
      <c r="B118" s="298"/>
      <c r="C118" s="297"/>
      <c r="D118" s="296"/>
      <c r="E118" s="296"/>
      <c r="F118" s="296"/>
      <c r="G118" s="296"/>
      <c r="H118" s="296"/>
      <c r="I118" s="296"/>
      <c r="J118" s="298"/>
    </row>
    <row r="119" spans="1:10" ht="15.6" x14ac:dyDescent="0.25">
      <c r="A119" s="296"/>
      <c r="B119" s="298"/>
      <c r="C119" s="297"/>
      <c r="D119" s="296"/>
      <c r="E119" s="296"/>
      <c r="F119" s="296"/>
      <c r="G119" s="296"/>
      <c r="H119" s="296"/>
      <c r="I119" s="296"/>
      <c r="J119" s="298"/>
    </row>
    <row r="120" spans="1:10" ht="15.6" x14ac:dyDescent="0.25">
      <c r="A120" s="296"/>
      <c r="B120" s="298"/>
      <c r="C120" s="297"/>
      <c r="D120" s="296"/>
      <c r="E120" s="296"/>
      <c r="F120" s="296"/>
      <c r="G120" s="296"/>
      <c r="H120" s="296"/>
      <c r="I120" s="296"/>
      <c r="J120" s="298"/>
    </row>
    <row r="121" spans="1:10" ht="15.6" x14ac:dyDescent="0.25">
      <c r="A121" s="296"/>
      <c r="B121" s="298"/>
      <c r="C121" s="297"/>
      <c r="D121" s="296"/>
      <c r="E121" s="296"/>
      <c r="F121" s="296"/>
      <c r="G121" s="296"/>
      <c r="H121" s="296"/>
      <c r="I121" s="296"/>
      <c r="J121" s="298"/>
    </row>
    <row r="122" spans="1:10" ht="15.6" x14ac:dyDescent="0.25">
      <c r="A122" s="296"/>
      <c r="B122" s="298"/>
      <c r="C122" s="297"/>
      <c r="D122" s="296"/>
      <c r="E122" s="296"/>
      <c r="F122" s="296"/>
      <c r="G122" s="296"/>
      <c r="H122" s="296"/>
      <c r="I122" s="296"/>
      <c r="J122" s="298"/>
    </row>
    <row r="123" spans="1:10" ht="15.6" x14ac:dyDescent="0.25">
      <c r="A123" s="296"/>
      <c r="B123" s="298"/>
      <c r="C123" s="297"/>
      <c r="D123" s="296"/>
      <c r="E123" s="296"/>
      <c r="F123" s="296"/>
      <c r="G123" s="296"/>
      <c r="H123" s="296"/>
      <c r="I123" s="296"/>
      <c r="J123" s="298"/>
    </row>
    <row r="124" spans="1:10" ht="15.6" x14ac:dyDescent="0.25">
      <c r="A124" s="296"/>
      <c r="B124" s="298"/>
      <c r="C124" s="297"/>
      <c r="D124" s="296"/>
      <c r="E124" s="296"/>
      <c r="F124" s="296"/>
      <c r="G124" s="296"/>
      <c r="H124" s="296"/>
      <c r="I124" s="296"/>
      <c r="J124" s="298"/>
    </row>
    <row r="125" spans="1:10" ht="15.6" x14ac:dyDescent="0.25">
      <c r="A125" s="296"/>
      <c r="B125" s="298"/>
      <c r="C125" s="297"/>
      <c r="D125" s="296"/>
      <c r="E125" s="296"/>
      <c r="F125" s="296"/>
      <c r="G125" s="296"/>
      <c r="H125" s="296"/>
      <c r="I125" s="296"/>
      <c r="J125" s="298"/>
    </row>
    <row r="126" spans="1:10" ht="15.6" x14ac:dyDescent="0.25">
      <c r="A126" s="296"/>
      <c r="B126" s="298"/>
      <c r="C126" s="297"/>
      <c r="D126" s="296"/>
      <c r="E126" s="296"/>
      <c r="F126" s="296"/>
      <c r="G126" s="296"/>
      <c r="H126" s="296"/>
      <c r="I126" s="296"/>
      <c r="J126" s="298"/>
    </row>
    <row r="127" spans="1:10" ht="15.6" x14ac:dyDescent="0.25">
      <c r="A127" s="296"/>
      <c r="B127" s="298"/>
      <c r="C127" s="297"/>
      <c r="D127" s="296"/>
      <c r="E127" s="296"/>
      <c r="F127" s="296"/>
      <c r="G127" s="296"/>
      <c r="H127" s="296"/>
      <c r="I127" s="296"/>
      <c r="J127" s="298"/>
    </row>
    <row r="128" spans="1:10" ht="15.6" x14ac:dyDescent="0.25">
      <c r="A128" s="296"/>
      <c r="B128" s="298"/>
      <c r="C128" s="297"/>
      <c r="D128" s="296"/>
      <c r="E128" s="296"/>
      <c r="F128" s="296"/>
      <c r="G128" s="296"/>
      <c r="H128" s="296"/>
      <c r="I128" s="296"/>
      <c r="J128" s="298"/>
    </row>
    <row r="129" spans="1:10" ht="15.6" x14ac:dyDescent="0.25">
      <c r="A129" s="296"/>
      <c r="B129" s="298"/>
      <c r="C129" s="297"/>
      <c r="D129" s="296"/>
      <c r="E129" s="296"/>
      <c r="F129" s="296"/>
      <c r="G129" s="296"/>
      <c r="H129" s="296"/>
      <c r="I129" s="296"/>
      <c r="J129" s="298"/>
    </row>
    <row r="130" spans="1:10" ht="15.6" x14ac:dyDescent="0.25">
      <c r="A130" s="296"/>
      <c r="B130" s="298"/>
      <c r="C130" s="297"/>
      <c r="D130" s="296"/>
      <c r="E130" s="296"/>
      <c r="F130" s="296"/>
      <c r="G130" s="296"/>
      <c r="H130" s="296"/>
      <c r="I130" s="296"/>
      <c r="J130" s="298"/>
    </row>
    <row r="131" spans="1:10" ht="15.6" x14ac:dyDescent="0.25">
      <c r="A131" s="296"/>
      <c r="B131" s="298"/>
      <c r="C131" s="297"/>
      <c r="D131" s="296"/>
      <c r="E131" s="296"/>
      <c r="F131" s="296"/>
      <c r="G131" s="296"/>
      <c r="H131" s="296"/>
      <c r="I131" s="296"/>
      <c r="J131" s="298"/>
    </row>
    <row r="132" spans="1:10" ht="15.6" x14ac:dyDescent="0.25">
      <c r="A132" s="296"/>
      <c r="B132" s="298"/>
      <c r="C132" s="297"/>
      <c r="D132" s="296"/>
      <c r="E132" s="296"/>
      <c r="F132" s="296"/>
      <c r="G132" s="296"/>
      <c r="H132" s="296"/>
      <c r="I132" s="296"/>
      <c r="J132" s="298"/>
    </row>
    <row r="133" spans="1:10" ht="15.6" x14ac:dyDescent="0.25">
      <c r="A133" s="296"/>
      <c r="B133" s="298"/>
      <c r="C133" s="297"/>
      <c r="D133" s="296"/>
      <c r="E133" s="296"/>
      <c r="F133" s="296"/>
      <c r="G133" s="296"/>
      <c r="H133" s="296"/>
      <c r="I133" s="296"/>
      <c r="J133" s="298"/>
    </row>
    <row r="134" spans="1:10" ht="15.6" x14ac:dyDescent="0.25">
      <c r="A134" s="296"/>
      <c r="B134" s="298"/>
      <c r="C134" s="297"/>
      <c r="D134" s="296"/>
      <c r="E134" s="296"/>
      <c r="F134" s="296"/>
      <c r="G134" s="296"/>
      <c r="H134" s="296"/>
      <c r="I134" s="296"/>
      <c r="J134" s="298"/>
    </row>
    <row r="135" spans="1:10" ht="15.6" x14ac:dyDescent="0.25">
      <c r="A135" s="296"/>
      <c r="B135" s="298"/>
      <c r="C135" s="297"/>
      <c r="D135" s="296"/>
      <c r="E135" s="296"/>
      <c r="F135" s="296"/>
      <c r="G135" s="296"/>
      <c r="H135" s="296"/>
      <c r="I135" s="296"/>
      <c r="J135" s="298"/>
    </row>
    <row r="136" spans="1:10" ht="15.6" x14ac:dyDescent="0.25">
      <c r="A136" s="296"/>
      <c r="B136" s="298"/>
      <c r="C136" s="297"/>
      <c r="D136" s="296"/>
      <c r="E136" s="296"/>
      <c r="F136" s="296"/>
      <c r="G136" s="296"/>
      <c r="H136" s="296"/>
      <c r="I136" s="296"/>
      <c r="J136" s="298"/>
    </row>
    <row r="137" spans="1:10" ht="15.6" x14ac:dyDescent="0.25">
      <c r="A137" s="296"/>
      <c r="B137" s="298"/>
      <c r="C137" s="297"/>
      <c r="D137" s="296"/>
      <c r="E137" s="296"/>
      <c r="F137" s="296"/>
      <c r="G137" s="296"/>
      <c r="H137" s="296"/>
      <c r="I137" s="296"/>
      <c r="J137" s="298"/>
    </row>
    <row r="138" spans="1:10" ht="15.6" x14ac:dyDescent="0.25">
      <c r="A138" s="296"/>
      <c r="B138" s="298"/>
      <c r="C138" s="297"/>
      <c r="D138" s="296"/>
      <c r="E138" s="296"/>
      <c r="F138" s="296"/>
      <c r="G138" s="296"/>
      <c r="H138" s="296"/>
      <c r="I138" s="296"/>
      <c r="J138" s="298"/>
    </row>
    <row r="139" spans="1:10" ht="15.6" x14ac:dyDescent="0.25">
      <c r="A139" s="296"/>
      <c r="B139" s="298"/>
      <c r="C139" s="297"/>
      <c r="D139" s="296"/>
      <c r="E139" s="296"/>
      <c r="F139" s="296"/>
      <c r="G139" s="296"/>
      <c r="H139" s="296"/>
      <c r="I139" s="296"/>
      <c r="J139" s="298"/>
    </row>
    <row r="140" spans="1:10" ht="15.6" x14ac:dyDescent="0.25">
      <c r="A140" s="296"/>
      <c r="B140" s="298"/>
      <c r="C140" s="297"/>
      <c r="D140" s="296"/>
      <c r="E140" s="296"/>
      <c r="F140" s="296"/>
      <c r="G140" s="296"/>
      <c r="H140" s="296"/>
      <c r="I140" s="296"/>
      <c r="J140" s="298"/>
    </row>
    <row r="141" spans="1:10" ht="15.6" x14ac:dyDescent="0.25">
      <c r="A141" s="296"/>
      <c r="B141" s="298"/>
      <c r="C141" s="297"/>
      <c r="D141" s="296"/>
      <c r="E141" s="296"/>
      <c r="F141" s="296"/>
      <c r="G141" s="296"/>
      <c r="H141" s="296"/>
      <c r="I141" s="296"/>
      <c r="J141" s="298"/>
    </row>
    <row r="142" spans="1:10" ht="15.6" x14ac:dyDescent="0.25">
      <c r="A142" s="296"/>
      <c r="B142" s="298"/>
      <c r="C142" s="297"/>
      <c r="D142" s="296"/>
      <c r="E142" s="296"/>
      <c r="F142" s="296"/>
      <c r="G142" s="296"/>
      <c r="H142" s="296"/>
      <c r="I142" s="296"/>
      <c r="J142" s="298"/>
    </row>
    <row r="143" spans="1:10" ht="15.6" x14ac:dyDescent="0.25">
      <c r="A143" s="296"/>
      <c r="B143" s="298"/>
      <c r="C143" s="297"/>
      <c r="D143" s="296"/>
      <c r="E143" s="296"/>
      <c r="F143" s="296"/>
      <c r="G143" s="296"/>
      <c r="H143" s="296"/>
      <c r="I143" s="296"/>
      <c r="J143" s="298"/>
    </row>
    <row r="144" spans="1:10" ht="15.6" x14ac:dyDescent="0.25">
      <c r="A144" s="296"/>
      <c r="B144" s="298"/>
      <c r="C144" s="297"/>
      <c r="D144" s="296"/>
      <c r="E144" s="296"/>
      <c r="F144" s="296"/>
      <c r="G144" s="296"/>
      <c r="H144" s="296"/>
      <c r="I144" s="296"/>
      <c r="J144" s="298"/>
    </row>
    <row r="145" spans="1:10" ht="15.6" x14ac:dyDescent="0.25">
      <c r="A145" s="296"/>
      <c r="B145" s="298"/>
      <c r="C145" s="297"/>
      <c r="D145" s="296"/>
      <c r="E145" s="296"/>
      <c r="F145" s="296"/>
      <c r="G145" s="296"/>
      <c r="H145" s="296"/>
      <c r="I145" s="296"/>
      <c r="J145" s="298"/>
    </row>
    <row r="146" spans="1:10" ht="15.6" x14ac:dyDescent="0.25">
      <c r="A146" s="296"/>
      <c r="B146" s="298"/>
      <c r="C146" s="297"/>
      <c r="D146" s="296"/>
      <c r="E146" s="296"/>
      <c r="F146" s="296"/>
      <c r="G146" s="296"/>
      <c r="H146" s="296"/>
      <c r="I146" s="296"/>
      <c r="J146" s="298"/>
    </row>
    <row r="147" spans="1:10" ht="15.6" x14ac:dyDescent="0.25">
      <c r="A147" s="296"/>
      <c r="B147" s="298"/>
      <c r="C147" s="297"/>
      <c r="D147" s="296"/>
      <c r="E147" s="296"/>
      <c r="F147" s="296"/>
      <c r="G147" s="296"/>
      <c r="H147" s="296"/>
      <c r="I147" s="296"/>
      <c r="J147" s="298"/>
    </row>
    <row r="148" spans="1:10" ht="15.6" x14ac:dyDescent="0.25">
      <c r="A148" s="296"/>
      <c r="B148" s="298"/>
      <c r="C148" s="297"/>
      <c r="D148" s="296"/>
      <c r="E148" s="296"/>
      <c r="F148" s="296"/>
      <c r="G148" s="296"/>
      <c r="H148" s="296"/>
      <c r="I148" s="296"/>
      <c r="J148" s="298"/>
    </row>
    <row r="149" spans="1:10" ht="15.6" x14ac:dyDescent="0.25">
      <c r="A149" s="296"/>
      <c r="B149" s="298"/>
      <c r="C149" s="297"/>
      <c r="D149" s="296"/>
      <c r="E149" s="296"/>
      <c r="F149" s="296"/>
      <c r="G149" s="296"/>
      <c r="H149" s="296"/>
      <c r="I149" s="296"/>
      <c r="J149" s="298"/>
    </row>
    <row r="150" spans="1:10" ht="15.6" x14ac:dyDescent="0.25">
      <c r="A150" s="296"/>
      <c r="B150" s="298"/>
      <c r="C150" s="297"/>
      <c r="D150" s="296"/>
      <c r="E150" s="296"/>
      <c r="F150" s="296"/>
      <c r="G150" s="296"/>
      <c r="H150" s="296"/>
      <c r="I150" s="296"/>
      <c r="J150" s="298"/>
    </row>
    <row r="151" spans="1:10" ht="15.6" x14ac:dyDescent="0.25">
      <c r="A151" s="296"/>
      <c r="B151" s="298"/>
      <c r="C151" s="297"/>
      <c r="D151" s="296"/>
      <c r="E151" s="296"/>
      <c r="F151" s="296"/>
      <c r="G151" s="296"/>
      <c r="H151" s="296"/>
      <c r="I151" s="296"/>
      <c r="J151" s="298"/>
    </row>
    <row r="152" spans="1:10" ht="15.6" x14ac:dyDescent="0.25">
      <c r="A152" s="296"/>
      <c r="B152" s="298"/>
      <c r="C152" s="297"/>
      <c r="D152" s="296"/>
      <c r="E152" s="296"/>
      <c r="F152" s="296"/>
      <c r="G152" s="296"/>
      <c r="H152" s="296"/>
      <c r="I152" s="296"/>
      <c r="J152" s="298"/>
    </row>
    <row r="153" spans="1:10" ht="15.6" x14ac:dyDescent="0.25">
      <c r="A153" s="296"/>
      <c r="B153" s="298"/>
      <c r="C153" s="297"/>
      <c r="D153" s="296"/>
      <c r="E153" s="296"/>
      <c r="F153" s="296"/>
      <c r="G153" s="296"/>
      <c r="H153" s="296"/>
      <c r="I153" s="296"/>
      <c r="J153" s="298"/>
    </row>
    <row r="154" spans="1:10" ht="15.6" x14ac:dyDescent="0.25">
      <c r="A154" s="296"/>
      <c r="B154" s="298"/>
      <c r="C154" s="297"/>
      <c r="D154" s="296"/>
      <c r="E154" s="296"/>
      <c r="F154" s="296"/>
      <c r="G154" s="296"/>
      <c r="H154" s="296"/>
      <c r="I154" s="296"/>
      <c r="J154" s="298"/>
    </row>
    <row r="155" spans="1:10" ht="15.6" x14ac:dyDescent="0.25">
      <c r="A155" s="296"/>
      <c r="B155" s="298"/>
      <c r="C155" s="297"/>
      <c r="D155" s="296"/>
      <c r="E155" s="296"/>
      <c r="F155" s="296"/>
      <c r="G155" s="296"/>
      <c r="H155" s="296"/>
      <c r="I155" s="296"/>
      <c r="J155" s="298"/>
    </row>
    <row r="156" spans="1:10" ht="15.6" x14ac:dyDescent="0.25">
      <c r="A156" s="296"/>
      <c r="B156" s="298"/>
      <c r="C156" s="297"/>
      <c r="D156" s="296"/>
      <c r="E156" s="296"/>
      <c r="F156" s="296"/>
      <c r="G156" s="296"/>
      <c r="H156" s="296"/>
      <c r="I156" s="296"/>
      <c r="J156" s="298"/>
    </row>
    <row r="157" spans="1:10" ht="15.6" x14ac:dyDescent="0.25">
      <c r="A157" s="296"/>
      <c r="B157" s="298"/>
      <c r="C157" s="297"/>
      <c r="D157" s="296"/>
      <c r="E157" s="296"/>
      <c r="F157" s="296"/>
      <c r="G157" s="296"/>
      <c r="H157" s="296"/>
      <c r="I157" s="296"/>
      <c r="J157" s="298"/>
    </row>
    <row r="158" spans="1:10" ht="15.6" x14ac:dyDescent="0.25">
      <c r="A158" s="296"/>
      <c r="B158" s="298"/>
      <c r="C158" s="297"/>
      <c r="D158" s="296"/>
      <c r="E158" s="296"/>
      <c r="F158" s="296"/>
      <c r="G158" s="296"/>
      <c r="H158" s="296"/>
      <c r="I158" s="296"/>
      <c r="J158" s="298"/>
    </row>
    <row r="159" spans="1:10" ht="15.6" x14ac:dyDescent="0.25">
      <c r="A159" s="296"/>
      <c r="B159" s="298"/>
      <c r="C159" s="297"/>
      <c r="D159" s="296"/>
      <c r="E159" s="296"/>
      <c r="F159" s="296"/>
      <c r="G159" s="296"/>
      <c r="H159" s="296"/>
      <c r="I159" s="296"/>
      <c r="J159" s="298"/>
    </row>
    <row r="160" spans="1:10" ht="15.6" x14ac:dyDescent="0.25">
      <c r="A160" s="296"/>
      <c r="B160" s="298"/>
      <c r="C160" s="297"/>
      <c r="D160" s="296"/>
      <c r="E160" s="296"/>
      <c r="F160" s="296"/>
      <c r="G160" s="296"/>
      <c r="H160" s="296"/>
      <c r="I160" s="296"/>
      <c r="J160" s="298"/>
    </row>
    <row r="161" spans="1:10" ht="15.6" x14ac:dyDescent="0.25">
      <c r="A161" s="296"/>
      <c r="B161" s="298"/>
      <c r="C161" s="297"/>
      <c r="D161" s="296"/>
      <c r="E161" s="296"/>
      <c r="F161" s="296"/>
      <c r="G161" s="296"/>
      <c r="H161" s="296"/>
      <c r="I161" s="296"/>
      <c r="J161" s="298"/>
    </row>
    <row r="162" spans="1:10" ht="15.6" x14ac:dyDescent="0.25">
      <c r="A162" s="296"/>
      <c r="B162" s="298"/>
      <c r="C162" s="297"/>
      <c r="D162" s="296"/>
      <c r="E162" s="296"/>
      <c r="F162" s="296"/>
      <c r="G162" s="296"/>
      <c r="H162" s="296"/>
      <c r="I162" s="296"/>
      <c r="J162" s="298"/>
    </row>
    <row r="163" spans="1:10" ht="15.6" x14ac:dyDescent="0.25">
      <c r="A163" s="296"/>
      <c r="B163" s="298"/>
      <c r="C163" s="297"/>
      <c r="D163" s="296"/>
      <c r="E163" s="296"/>
      <c r="F163" s="296"/>
      <c r="G163" s="296"/>
      <c r="H163" s="296"/>
      <c r="I163" s="296"/>
      <c r="J163" s="298"/>
    </row>
    <row r="164" spans="1:10" ht="15.6" x14ac:dyDescent="0.25">
      <c r="A164" s="296"/>
      <c r="B164" s="298"/>
      <c r="C164" s="297"/>
      <c r="D164" s="296"/>
      <c r="E164" s="296"/>
      <c r="F164" s="296"/>
      <c r="G164" s="296"/>
      <c r="H164" s="296"/>
      <c r="I164" s="296"/>
      <c r="J164" s="298"/>
    </row>
    <row r="165" spans="1:10" ht="15.6" x14ac:dyDescent="0.25">
      <c r="A165" s="296"/>
      <c r="B165" s="298"/>
      <c r="C165" s="297"/>
      <c r="D165" s="296"/>
      <c r="E165" s="296"/>
      <c r="F165" s="296"/>
      <c r="G165" s="296"/>
      <c r="H165" s="296"/>
      <c r="I165" s="296"/>
      <c r="J165" s="298"/>
    </row>
    <row r="166" spans="1:10" ht="15.6" x14ac:dyDescent="0.25">
      <c r="A166" s="296"/>
      <c r="B166" s="298"/>
      <c r="C166" s="297"/>
      <c r="D166" s="296"/>
      <c r="E166" s="296"/>
      <c r="F166" s="296"/>
      <c r="G166" s="296"/>
      <c r="H166" s="296"/>
      <c r="I166" s="296"/>
      <c r="J166" s="298"/>
    </row>
    <row r="167" spans="1:10" ht="15.6" x14ac:dyDescent="0.25">
      <c r="A167" s="296"/>
      <c r="B167" s="298"/>
      <c r="C167" s="297"/>
      <c r="D167" s="296"/>
      <c r="E167" s="296"/>
      <c r="F167" s="296"/>
      <c r="G167" s="296"/>
      <c r="H167" s="296"/>
      <c r="I167" s="296"/>
      <c r="J167" s="298"/>
    </row>
    <row r="168" spans="1:10" ht="15.6" x14ac:dyDescent="0.25">
      <c r="A168" s="296"/>
      <c r="B168" s="298"/>
      <c r="C168" s="297"/>
      <c r="D168" s="296"/>
      <c r="E168" s="296"/>
      <c r="F168" s="296"/>
      <c r="G168" s="296"/>
      <c r="H168" s="296"/>
      <c r="I168" s="296"/>
      <c r="J168" s="298"/>
    </row>
    <row r="169" spans="1:10" ht="15.6" x14ac:dyDescent="0.25">
      <c r="A169" s="296"/>
      <c r="B169" s="298"/>
      <c r="C169" s="297"/>
      <c r="D169" s="296"/>
      <c r="E169" s="296"/>
      <c r="F169" s="296"/>
      <c r="G169" s="296"/>
      <c r="H169" s="296"/>
      <c r="I169" s="296"/>
      <c r="J169" s="298"/>
    </row>
    <row r="170" spans="1:10" ht="15.6" x14ac:dyDescent="0.25">
      <c r="A170" s="296"/>
      <c r="B170" s="298"/>
      <c r="C170" s="297"/>
      <c r="D170" s="296"/>
      <c r="E170" s="296"/>
      <c r="F170" s="296"/>
      <c r="G170" s="296"/>
      <c r="H170" s="296"/>
      <c r="I170" s="296"/>
      <c r="J170" s="298"/>
    </row>
    <row r="171" spans="1:10" ht="15.6" x14ac:dyDescent="0.25">
      <c r="A171" s="296"/>
      <c r="B171" s="298"/>
      <c r="C171" s="297"/>
      <c r="D171" s="296"/>
      <c r="E171" s="296"/>
      <c r="F171" s="296"/>
      <c r="G171" s="296"/>
      <c r="H171" s="296"/>
      <c r="I171" s="296"/>
      <c r="J171" s="298"/>
    </row>
    <row r="172" spans="1:10" ht="15.6" x14ac:dyDescent="0.25">
      <c r="A172" s="296"/>
      <c r="B172" s="298"/>
      <c r="C172" s="297"/>
      <c r="D172" s="296"/>
      <c r="E172" s="296"/>
      <c r="F172" s="296"/>
      <c r="G172" s="296"/>
      <c r="H172" s="296"/>
      <c r="I172" s="296"/>
      <c r="J172" s="298"/>
    </row>
    <row r="173" spans="1:10" ht="15.6" x14ac:dyDescent="0.25">
      <c r="A173" s="296"/>
      <c r="B173" s="298"/>
      <c r="C173" s="297"/>
      <c r="D173" s="296"/>
      <c r="E173" s="296"/>
      <c r="F173" s="296"/>
      <c r="G173" s="296"/>
      <c r="H173" s="296"/>
      <c r="I173" s="296"/>
      <c r="J173" s="298"/>
    </row>
    <row r="174" spans="1:10" ht="15.6" x14ac:dyDescent="0.25">
      <c r="A174" s="296"/>
      <c r="B174" s="298"/>
      <c r="C174" s="297"/>
      <c r="D174" s="296"/>
      <c r="E174" s="296"/>
      <c r="F174" s="296"/>
      <c r="G174" s="296"/>
      <c r="H174" s="296"/>
      <c r="I174" s="296"/>
      <c r="J174" s="298"/>
    </row>
    <row r="175" spans="1:10" ht="15.6" x14ac:dyDescent="0.25">
      <c r="A175" s="296"/>
      <c r="B175" s="298"/>
      <c r="C175" s="297"/>
      <c r="D175" s="296"/>
      <c r="E175" s="296"/>
      <c r="F175" s="296"/>
      <c r="G175" s="296"/>
      <c r="H175" s="296"/>
      <c r="I175" s="296"/>
      <c r="J175" s="298"/>
    </row>
    <row r="176" spans="1:10" ht="15.6" x14ac:dyDescent="0.25">
      <c r="A176" s="296"/>
      <c r="B176" s="298"/>
      <c r="C176" s="297"/>
      <c r="D176" s="296"/>
      <c r="E176" s="296"/>
      <c r="F176" s="296"/>
      <c r="G176" s="296"/>
      <c r="H176" s="296"/>
      <c r="I176" s="296"/>
      <c r="J176" s="298"/>
    </row>
    <row r="177" spans="1:10" ht="15.6" x14ac:dyDescent="0.25">
      <c r="A177" s="296"/>
      <c r="B177" s="298"/>
      <c r="C177" s="297"/>
      <c r="D177" s="296"/>
      <c r="E177" s="296"/>
      <c r="F177" s="296"/>
      <c r="G177" s="296"/>
      <c r="H177" s="296"/>
      <c r="I177" s="296"/>
      <c r="J177" s="298"/>
    </row>
    <row r="178" spans="1:10" ht="15.6" x14ac:dyDescent="0.25">
      <c r="A178" s="296"/>
      <c r="B178" s="298"/>
      <c r="C178" s="297"/>
      <c r="D178" s="296"/>
      <c r="E178" s="296"/>
      <c r="F178" s="296"/>
      <c r="G178" s="296"/>
      <c r="H178" s="296"/>
      <c r="I178" s="296"/>
      <c r="J178" s="298"/>
    </row>
    <row r="179" spans="1:10" ht="15.6" x14ac:dyDescent="0.25">
      <c r="A179" s="296"/>
      <c r="B179" s="298"/>
      <c r="C179" s="297"/>
      <c r="D179" s="296"/>
      <c r="E179" s="296"/>
      <c r="F179" s="296"/>
      <c r="G179" s="296"/>
      <c r="H179" s="296"/>
      <c r="I179" s="296"/>
      <c r="J179" s="298"/>
    </row>
    <row r="180" spans="1:10" ht="15.6" x14ac:dyDescent="0.25">
      <c r="A180" s="296"/>
      <c r="B180" s="298"/>
      <c r="C180" s="297"/>
      <c r="D180" s="296"/>
      <c r="E180" s="296"/>
      <c r="F180" s="296"/>
      <c r="G180" s="296"/>
      <c r="H180" s="296"/>
      <c r="I180" s="296"/>
      <c r="J180" s="298"/>
    </row>
    <row r="181" spans="1:10" ht="15.6" x14ac:dyDescent="0.25">
      <c r="A181" s="296"/>
      <c r="B181" s="298"/>
      <c r="C181" s="297"/>
      <c r="D181" s="296"/>
      <c r="E181" s="296"/>
      <c r="F181" s="296"/>
      <c r="G181" s="296"/>
      <c r="H181" s="296"/>
      <c r="I181" s="296"/>
      <c r="J181" s="298"/>
    </row>
    <row r="182" spans="1:10" ht="15.6" x14ac:dyDescent="0.25">
      <c r="A182" s="296"/>
      <c r="B182" s="298"/>
      <c r="C182" s="297"/>
      <c r="D182" s="296"/>
      <c r="E182" s="296"/>
      <c r="F182" s="296"/>
      <c r="G182" s="296"/>
      <c r="H182" s="296"/>
      <c r="I182" s="296"/>
      <c r="J182" s="298"/>
    </row>
    <row r="183" spans="1:10" ht="15.6" x14ac:dyDescent="0.25">
      <c r="A183" s="296"/>
      <c r="B183" s="298"/>
      <c r="C183" s="297"/>
      <c r="D183" s="296"/>
      <c r="E183" s="296"/>
      <c r="F183" s="296"/>
      <c r="G183" s="296"/>
      <c r="H183" s="296"/>
      <c r="I183" s="296"/>
      <c r="J183" s="298"/>
    </row>
    <row r="184" spans="1:10" ht="15.6" x14ac:dyDescent="0.25">
      <c r="A184" s="296"/>
      <c r="B184" s="298"/>
      <c r="C184" s="297"/>
      <c r="D184" s="296"/>
      <c r="E184" s="296"/>
      <c r="F184" s="296"/>
      <c r="G184" s="296"/>
      <c r="H184" s="296"/>
      <c r="I184" s="296"/>
      <c r="J184" s="298"/>
    </row>
    <row r="185" spans="1:10" ht="15.6" x14ac:dyDescent="0.25">
      <c r="A185" s="296"/>
      <c r="B185" s="298"/>
      <c r="C185" s="297"/>
      <c r="D185" s="296"/>
      <c r="E185" s="296"/>
      <c r="F185" s="296"/>
      <c r="G185" s="296"/>
      <c r="H185" s="296"/>
      <c r="I185" s="296"/>
      <c r="J185" s="298"/>
    </row>
    <row r="186" spans="1:10" ht="15.6" x14ac:dyDescent="0.25">
      <c r="A186" s="296"/>
      <c r="B186" s="298"/>
      <c r="C186" s="297"/>
      <c r="D186" s="296"/>
      <c r="E186" s="296"/>
      <c r="F186" s="296"/>
      <c r="G186" s="296"/>
      <c r="H186" s="296"/>
      <c r="I186" s="296"/>
      <c r="J186" s="298"/>
    </row>
    <row r="187" spans="1:10" ht="15.6" x14ac:dyDescent="0.25">
      <c r="A187" s="296"/>
      <c r="B187" s="298"/>
      <c r="C187" s="297"/>
      <c r="D187" s="296"/>
      <c r="E187" s="296"/>
      <c r="F187" s="296"/>
      <c r="G187" s="296"/>
      <c r="H187" s="296"/>
      <c r="I187" s="296"/>
      <c r="J187" s="298"/>
    </row>
    <row r="188" spans="1:10" ht="15.6" x14ac:dyDescent="0.25">
      <c r="A188" s="296"/>
      <c r="B188" s="298"/>
      <c r="C188" s="297"/>
      <c r="D188" s="296"/>
      <c r="E188" s="296"/>
      <c r="F188" s="296"/>
      <c r="G188" s="296"/>
      <c r="H188" s="296"/>
      <c r="I188" s="296"/>
      <c r="J188" s="298"/>
    </row>
    <row r="189" spans="1:10" ht="15.6" x14ac:dyDescent="0.25">
      <c r="A189" s="296"/>
      <c r="B189" s="298"/>
      <c r="C189" s="297"/>
      <c r="D189" s="296"/>
      <c r="E189" s="296"/>
      <c r="F189" s="296"/>
      <c r="G189" s="296"/>
      <c r="H189" s="296"/>
      <c r="I189" s="296"/>
      <c r="J189" s="298"/>
    </row>
    <row r="190" spans="1:10" ht="15.6" x14ac:dyDescent="0.25">
      <c r="A190" s="296"/>
      <c r="B190" s="298"/>
      <c r="C190" s="297"/>
      <c r="D190" s="296"/>
      <c r="E190" s="296"/>
      <c r="F190" s="296"/>
      <c r="G190" s="296"/>
      <c r="H190" s="296"/>
      <c r="I190" s="296"/>
      <c r="J190" s="298"/>
    </row>
    <row r="191" spans="1:10" ht="15.6" x14ac:dyDescent="0.25">
      <c r="A191" s="296"/>
      <c r="B191" s="298"/>
      <c r="C191" s="297"/>
      <c r="D191" s="296"/>
      <c r="E191" s="296"/>
      <c r="F191" s="296"/>
      <c r="G191" s="296"/>
      <c r="H191" s="296"/>
      <c r="I191" s="296"/>
      <c r="J191" s="298"/>
    </row>
    <row r="192" spans="1:10" ht="15.6" x14ac:dyDescent="0.25">
      <c r="A192" s="296"/>
      <c r="B192" s="298"/>
      <c r="C192" s="297"/>
      <c r="D192" s="296"/>
      <c r="E192" s="296"/>
      <c r="F192" s="296"/>
      <c r="G192" s="296"/>
      <c r="H192" s="296"/>
      <c r="I192" s="296"/>
      <c r="J192" s="298"/>
    </row>
    <row r="193" spans="1:10" ht="15.6" x14ac:dyDescent="0.25">
      <c r="A193" s="296"/>
      <c r="B193" s="298"/>
      <c r="C193" s="297"/>
      <c r="D193" s="296"/>
      <c r="E193" s="296"/>
      <c r="F193" s="296"/>
      <c r="G193" s="296"/>
      <c r="H193" s="296"/>
      <c r="I193" s="296"/>
      <c r="J193" s="298"/>
    </row>
    <row r="194" spans="1:10" ht="15.6" x14ac:dyDescent="0.25">
      <c r="A194" s="296"/>
      <c r="B194" s="298"/>
      <c r="C194" s="297"/>
      <c r="D194" s="296"/>
      <c r="E194" s="296"/>
      <c r="F194" s="296"/>
      <c r="G194" s="296"/>
      <c r="H194" s="296"/>
      <c r="I194" s="296"/>
      <c r="J194" s="298"/>
    </row>
    <row r="195" spans="1:10" ht="15.6" x14ac:dyDescent="0.25">
      <c r="A195" s="296"/>
      <c r="B195" s="298"/>
      <c r="C195" s="297"/>
      <c r="D195" s="296"/>
      <c r="E195" s="296"/>
      <c r="F195" s="296"/>
      <c r="G195" s="296"/>
      <c r="H195" s="296"/>
      <c r="I195" s="296"/>
      <c r="J195" s="298"/>
    </row>
    <row r="196" spans="1:10" ht="15.6" x14ac:dyDescent="0.25">
      <c r="A196" s="296"/>
      <c r="B196" s="298"/>
      <c r="C196" s="297"/>
      <c r="D196" s="296"/>
      <c r="E196" s="296"/>
      <c r="F196" s="296"/>
      <c r="G196" s="296"/>
      <c r="H196" s="296"/>
      <c r="I196" s="296"/>
      <c r="J196" s="298"/>
    </row>
    <row r="197" spans="1:10" ht="15.6" x14ac:dyDescent="0.25">
      <c r="A197" s="296"/>
      <c r="B197" s="298"/>
      <c r="C197" s="297"/>
      <c r="D197" s="296"/>
      <c r="E197" s="296"/>
      <c r="F197" s="296"/>
      <c r="G197" s="296"/>
      <c r="H197" s="296"/>
      <c r="I197" s="296"/>
      <c r="J197" s="298"/>
    </row>
    <row r="198" spans="1:10" ht="15.6" x14ac:dyDescent="0.25">
      <c r="A198" s="296"/>
      <c r="B198" s="298"/>
      <c r="C198" s="297"/>
      <c r="D198" s="296"/>
      <c r="E198" s="296"/>
      <c r="F198" s="296"/>
      <c r="G198" s="296"/>
      <c r="H198" s="296"/>
      <c r="I198" s="296"/>
      <c r="J198" s="298"/>
    </row>
    <row r="199" spans="1:10" ht="15.6" x14ac:dyDescent="0.25">
      <c r="A199" s="296"/>
      <c r="B199" s="298"/>
      <c r="C199" s="297"/>
      <c r="D199" s="296"/>
      <c r="E199" s="296"/>
      <c r="F199" s="296"/>
      <c r="G199" s="296"/>
      <c r="H199" s="296"/>
      <c r="I199" s="296"/>
      <c r="J199" s="298"/>
    </row>
    <row r="200" spans="1:10" ht="15.6" x14ac:dyDescent="0.25">
      <c r="A200" s="296"/>
      <c r="B200" s="298"/>
      <c r="C200" s="297"/>
      <c r="D200" s="296"/>
      <c r="E200" s="296"/>
      <c r="F200" s="296"/>
      <c r="G200" s="296"/>
      <c r="H200" s="296"/>
      <c r="I200" s="296"/>
      <c r="J200" s="298"/>
    </row>
    <row r="201" spans="1:10" ht="15.6" x14ac:dyDescent="0.25">
      <c r="A201" s="296"/>
      <c r="B201" s="298"/>
      <c r="C201" s="297"/>
      <c r="D201" s="296"/>
      <c r="E201" s="296"/>
      <c r="F201" s="296"/>
      <c r="G201" s="296"/>
      <c r="H201" s="296"/>
      <c r="I201" s="296"/>
      <c r="J201" s="298"/>
    </row>
    <row r="202" spans="1:10" ht="15.6" x14ac:dyDescent="0.25">
      <c r="A202" s="296"/>
      <c r="B202" s="298"/>
      <c r="C202" s="297"/>
      <c r="D202" s="296"/>
      <c r="E202" s="296"/>
      <c r="F202" s="296"/>
      <c r="G202" s="296"/>
      <c r="H202" s="296"/>
      <c r="I202" s="296"/>
      <c r="J202" s="298"/>
    </row>
    <row r="203" spans="1:10" ht="15.6" x14ac:dyDescent="0.25">
      <c r="A203" s="296"/>
      <c r="B203" s="298"/>
      <c r="C203" s="297"/>
      <c r="D203" s="296"/>
      <c r="E203" s="296"/>
      <c r="F203" s="296"/>
      <c r="G203" s="296"/>
      <c r="H203" s="296"/>
      <c r="I203" s="296"/>
      <c r="J203" s="298"/>
    </row>
    <row r="204" spans="1:10" ht="15.6" x14ac:dyDescent="0.25">
      <c r="A204" s="296"/>
      <c r="B204" s="298"/>
      <c r="C204" s="297"/>
      <c r="D204" s="296"/>
      <c r="E204" s="296"/>
      <c r="F204" s="296"/>
      <c r="G204" s="296"/>
      <c r="H204" s="296"/>
      <c r="I204" s="296"/>
      <c r="J204" s="298"/>
    </row>
    <row r="205" spans="1:10" ht="15.6" x14ac:dyDescent="0.25">
      <c r="A205" s="296"/>
      <c r="B205" s="298"/>
      <c r="C205" s="297"/>
      <c r="D205" s="296"/>
      <c r="E205" s="296"/>
      <c r="F205" s="296"/>
      <c r="G205" s="296"/>
      <c r="H205" s="296"/>
      <c r="I205" s="296"/>
      <c r="J205" s="298"/>
    </row>
    <row r="206" spans="1:10" ht="15.6" x14ac:dyDescent="0.25">
      <c r="A206" s="296"/>
      <c r="B206" s="298"/>
      <c r="C206" s="297"/>
      <c r="D206" s="296"/>
      <c r="E206" s="296"/>
      <c r="F206" s="296"/>
      <c r="G206" s="296"/>
      <c r="H206" s="296"/>
      <c r="I206" s="296"/>
      <c r="J206" s="298"/>
    </row>
    <row r="207" spans="1:10" ht="15.6" x14ac:dyDescent="0.25">
      <c r="A207" s="296"/>
      <c r="B207" s="298"/>
      <c r="C207" s="297"/>
      <c r="D207" s="296"/>
      <c r="E207" s="296"/>
      <c r="F207" s="296"/>
      <c r="G207" s="296"/>
      <c r="H207" s="296"/>
      <c r="I207" s="296"/>
      <c r="J207" s="298"/>
    </row>
    <row r="208" spans="1:10" ht="15.6" x14ac:dyDescent="0.25">
      <c r="A208" s="296"/>
      <c r="B208" s="298"/>
      <c r="C208" s="297"/>
      <c r="D208" s="296"/>
      <c r="E208" s="296"/>
      <c r="F208" s="296"/>
      <c r="G208" s="296"/>
      <c r="H208" s="296"/>
      <c r="I208" s="296"/>
      <c r="J208" s="298"/>
    </row>
    <row r="209" spans="1:10" ht="15.6" x14ac:dyDescent="0.25">
      <c r="A209" s="296"/>
      <c r="B209" s="298"/>
      <c r="C209" s="297"/>
      <c r="D209" s="296"/>
      <c r="E209" s="296"/>
      <c r="F209" s="296"/>
      <c r="G209" s="296"/>
      <c r="H209" s="296"/>
      <c r="I209" s="296"/>
      <c r="J209" s="298"/>
    </row>
    <row r="210" spans="1:10" ht="15.6" x14ac:dyDescent="0.25">
      <c r="A210" s="296"/>
      <c r="B210" s="298"/>
      <c r="C210" s="297"/>
      <c r="D210" s="296"/>
      <c r="E210" s="296"/>
      <c r="F210" s="296"/>
      <c r="G210" s="296"/>
      <c r="H210" s="296"/>
      <c r="I210" s="296"/>
      <c r="J210" s="298"/>
    </row>
    <row r="211" spans="1:10" ht="15.6" x14ac:dyDescent="0.25">
      <c r="A211" s="296"/>
      <c r="B211" s="298"/>
      <c r="C211" s="297"/>
      <c r="D211" s="296"/>
      <c r="E211" s="296"/>
      <c r="F211" s="296"/>
      <c r="G211" s="296"/>
      <c r="H211" s="296"/>
      <c r="I211" s="296"/>
      <c r="J211" s="298"/>
    </row>
    <row r="212" spans="1:10" ht="15.6" x14ac:dyDescent="0.25">
      <c r="A212" s="296"/>
      <c r="B212" s="298"/>
      <c r="C212" s="297"/>
      <c r="D212" s="296"/>
      <c r="E212" s="296"/>
      <c r="F212" s="296"/>
      <c r="G212" s="296"/>
      <c r="H212" s="296"/>
      <c r="I212" s="296"/>
      <c r="J212" s="298"/>
    </row>
    <row r="213" spans="1:10" ht="15.6" x14ac:dyDescent="0.25">
      <c r="A213" s="296"/>
      <c r="B213" s="298"/>
      <c r="C213" s="297"/>
      <c r="D213" s="296"/>
      <c r="E213" s="296"/>
      <c r="F213" s="296"/>
      <c r="G213" s="296"/>
      <c r="H213" s="296"/>
      <c r="I213" s="296"/>
      <c r="J213" s="298"/>
    </row>
    <row r="214" spans="1:10" ht="15.6" x14ac:dyDescent="0.25">
      <c r="A214" s="296"/>
      <c r="B214" s="298"/>
      <c r="C214" s="297"/>
      <c r="D214" s="296"/>
      <c r="E214" s="296"/>
      <c r="F214" s="296"/>
      <c r="G214" s="296"/>
      <c r="H214" s="296"/>
      <c r="I214" s="296"/>
      <c r="J214" s="298"/>
    </row>
    <row r="215" spans="1:10" ht="15.6" x14ac:dyDescent="0.25">
      <c r="A215" s="296"/>
      <c r="B215" s="298"/>
      <c r="C215" s="297"/>
      <c r="D215" s="296"/>
      <c r="E215" s="296"/>
      <c r="F215" s="296"/>
      <c r="G215" s="296"/>
      <c r="H215" s="296"/>
      <c r="I215" s="296"/>
      <c r="J215" s="298"/>
    </row>
    <row r="216" spans="1:10" ht="15.6" x14ac:dyDescent="0.25">
      <c r="A216" s="296"/>
      <c r="B216" s="298"/>
      <c r="C216" s="297"/>
      <c r="D216" s="296"/>
      <c r="E216" s="296"/>
      <c r="F216" s="296"/>
      <c r="G216" s="296"/>
      <c r="H216" s="296"/>
      <c r="I216" s="296"/>
      <c r="J216" s="298"/>
    </row>
    <row r="217" spans="1:10" ht="15.6" x14ac:dyDescent="0.25">
      <c r="A217" s="296"/>
      <c r="B217" s="298"/>
      <c r="C217" s="297"/>
      <c r="D217" s="296"/>
      <c r="E217" s="296"/>
      <c r="F217" s="296"/>
      <c r="G217" s="296"/>
      <c r="H217" s="296"/>
      <c r="I217" s="296"/>
      <c r="J217" s="298"/>
    </row>
    <row r="218" spans="1:10" ht="15.6" x14ac:dyDescent="0.25">
      <c r="A218" s="296"/>
      <c r="B218" s="298"/>
      <c r="C218" s="297"/>
      <c r="D218" s="296"/>
      <c r="E218" s="296"/>
      <c r="F218" s="296"/>
      <c r="G218" s="296"/>
      <c r="H218" s="296"/>
      <c r="I218" s="296"/>
      <c r="J218" s="298"/>
    </row>
    <row r="219" spans="1:10" ht="15.6" x14ac:dyDescent="0.25">
      <c r="A219" s="296"/>
      <c r="B219" s="298"/>
      <c r="C219" s="297"/>
      <c r="D219" s="296"/>
      <c r="E219" s="296"/>
      <c r="F219" s="296"/>
      <c r="G219" s="296"/>
      <c r="H219" s="296"/>
      <c r="I219" s="296"/>
      <c r="J219" s="298"/>
    </row>
    <row r="220" spans="1:10" ht="15.6" x14ac:dyDescent="0.25">
      <c r="A220" s="296"/>
      <c r="B220" s="298"/>
      <c r="C220" s="297"/>
      <c r="D220" s="296"/>
      <c r="E220" s="296"/>
      <c r="F220" s="296"/>
      <c r="G220" s="296"/>
      <c r="H220" s="296"/>
      <c r="I220" s="296"/>
      <c r="J220" s="298"/>
    </row>
    <row r="221" spans="1:10" ht="15.6" x14ac:dyDescent="0.25">
      <c r="A221" s="296"/>
      <c r="B221" s="298"/>
      <c r="C221" s="297"/>
      <c r="D221" s="296"/>
      <c r="E221" s="296"/>
      <c r="F221" s="296"/>
      <c r="G221" s="296"/>
      <c r="H221" s="296"/>
      <c r="I221" s="296"/>
      <c r="J221" s="298"/>
    </row>
    <row r="222" spans="1:10" ht="15.6" x14ac:dyDescent="0.25">
      <c r="A222" s="296"/>
      <c r="B222" s="298"/>
      <c r="C222" s="297"/>
      <c r="D222" s="296"/>
      <c r="E222" s="296"/>
      <c r="F222" s="296"/>
      <c r="G222" s="296"/>
      <c r="H222" s="296"/>
      <c r="I222" s="296"/>
      <c r="J222" s="298"/>
    </row>
    <row r="223" spans="1:10" ht="15.6" x14ac:dyDescent="0.25">
      <c r="A223" s="296"/>
      <c r="B223" s="298"/>
      <c r="C223" s="297"/>
      <c r="D223" s="296"/>
      <c r="E223" s="296"/>
      <c r="F223" s="296"/>
      <c r="G223" s="296"/>
      <c r="H223" s="296"/>
      <c r="I223" s="296"/>
      <c r="J223" s="298"/>
    </row>
    <row r="224" spans="1:10" ht="15.6" x14ac:dyDescent="0.25">
      <c r="A224" s="296"/>
      <c r="B224" s="298"/>
      <c r="C224" s="297"/>
      <c r="D224" s="296"/>
      <c r="E224" s="296"/>
      <c r="F224" s="296"/>
      <c r="G224" s="296"/>
      <c r="H224" s="296"/>
      <c r="I224" s="296"/>
      <c r="J224" s="298"/>
    </row>
    <row r="225" spans="1:10" ht="15.6" x14ac:dyDescent="0.25">
      <c r="A225" s="296"/>
      <c r="B225" s="298"/>
      <c r="C225" s="297"/>
      <c r="D225" s="296"/>
      <c r="E225" s="296"/>
      <c r="F225" s="296"/>
      <c r="G225" s="296"/>
      <c r="H225" s="296"/>
      <c r="I225" s="296"/>
      <c r="J225" s="298"/>
    </row>
    <row r="226" spans="1:10" ht="15.6" x14ac:dyDescent="0.25">
      <c r="A226" s="296"/>
      <c r="B226" s="298"/>
      <c r="C226" s="297"/>
      <c r="D226" s="296"/>
      <c r="E226" s="296"/>
      <c r="F226" s="296"/>
      <c r="G226" s="296"/>
      <c r="H226" s="296"/>
      <c r="I226" s="296"/>
      <c r="J226" s="298"/>
    </row>
    <row r="227" spans="1:10" ht="15.6" x14ac:dyDescent="0.25">
      <c r="A227" s="296"/>
      <c r="B227" s="298"/>
      <c r="C227" s="297"/>
      <c r="D227" s="296"/>
      <c r="E227" s="296"/>
      <c r="F227" s="296"/>
      <c r="G227" s="296"/>
      <c r="H227" s="296"/>
      <c r="I227" s="296"/>
      <c r="J227" s="298"/>
    </row>
    <row r="228" spans="1:10" ht="15.6" x14ac:dyDescent="0.25">
      <c r="A228" s="296"/>
      <c r="B228" s="298"/>
      <c r="C228" s="297"/>
      <c r="D228" s="296"/>
      <c r="E228" s="296"/>
      <c r="F228" s="296"/>
      <c r="G228" s="296"/>
      <c r="H228" s="296"/>
      <c r="I228" s="296"/>
      <c r="J228" s="298"/>
    </row>
    <row r="229" spans="1:10" ht="15.6" x14ac:dyDescent="0.25">
      <c r="A229" s="296"/>
      <c r="B229" s="298"/>
      <c r="C229" s="297"/>
      <c r="D229" s="296"/>
      <c r="E229" s="296"/>
      <c r="F229" s="296"/>
      <c r="G229" s="296"/>
      <c r="H229" s="296"/>
      <c r="I229" s="296"/>
      <c r="J229" s="298"/>
    </row>
    <row r="230" spans="1:10" ht="15.6" x14ac:dyDescent="0.25">
      <c r="A230" s="296"/>
      <c r="B230" s="298"/>
      <c r="C230" s="297"/>
      <c r="D230" s="296"/>
      <c r="E230" s="296"/>
      <c r="F230" s="296"/>
      <c r="G230" s="296"/>
      <c r="H230" s="296"/>
      <c r="I230" s="296"/>
      <c r="J230" s="298"/>
    </row>
    <row r="231" spans="1:10" ht="15.6" x14ac:dyDescent="0.25">
      <c r="A231" s="296"/>
      <c r="B231" s="298"/>
      <c r="C231" s="297"/>
      <c r="D231" s="296"/>
      <c r="E231" s="296"/>
      <c r="F231" s="296"/>
      <c r="G231" s="296"/>
      <c r="H231" s="296"/>
      <c r="I231" s="296"/>
      <c r="J231" s="298"/>
    </row>
    <row r="232" spans="1:10" ht="15.6" x14ac:dyDescent="0.25">
      <c r="A232" s="296"/>
      <c r="B232" s="298"/>
      <c r="C232" s="297"/>
      <c r="D232" s="296"/>
      <c r="E232" s="296"/>
      <c r="F232" s="296"/>
      <c r="G232" s="296"/>
      <c r="H232" s="296"/>
      <c r="I232" s="296"/>
      <c r="J232" s="298"/>
    </row>
    <row r="233" spans="1:10" ht="15.6" x14ac:dyDescent="0.25">
      <c r="A233" s="296"/>
      <c r="B233" s="298"/>
      <c r="C233" s="297"/>
      <c r="D233" s="296"/>
      <c r="E233" s="296"/>
      <c r="F233" s="296"/>
      <c r="G233" s="296"/>
      <c r="H233" s="296"/>
      <c r="I233" s="296"/>
      <c r="J233" s="298"/>
    </row>
    <row r="234" spans="1:10" ht="15.6" x14ac:dyDescent="0.25">
      <c r="A234" s="296"/>
      <c r="B234" s="298"/>
      <c r="C234" s="297"/>
      <c r="D234" s="296"/>
      <c r="E234" s="296"/>
      <c r="F234" s="296"/>
      <c r="G234" s="296"/>
      <c r="H234" s="296"/>
      <c r="I234" s="296"/>
      <c r="J234" s="298"/>
    </row>
    <row r="235" spans="1:10" ht="15.6" x14ac:dyDescent="0.25">
      <c r="A235" s="296"/>
      <c r="B235" s="298"/>
      <c r="C235" s="297"/>
      <c r="D235" s="296"/>
      <c r="E235" s="296"/>
      <c r="F235" s="296"/>
      <c r="G235" s="296"/>
      <c r="H235" s="296"/>
      <c r="I235" s="296"/>
      <c r="J235" s="298"/>
    </row>
    <row r="236" spans="1:10" ht="15.6" x14ac:dyDescent="0.25">
      <c r="A236" s="296"/>
      <c r="B236" s="298"/>
      <c r="C236" s="297"/>
      <c r="D236" s="296"/>
      <c r="E236" s="296"/>
      <c r="F236" s="296"/>
      <c r="G236" s="296"/>
      <c r="H236" s="296"/>
      <c r="I236" s="296"/>
      <c r="J236" s="298"/>
    </row>
    <row r="237" spans="1:10" ht="15.6" x14ac:dyDescent="0.25">
      <c r="A237" s="296"/>
      <c r="B237" s="298"/>
      <c r="C237" s="297"/>
      <c r="D237" s="296"/>
      <c r="E237" s="296"/>
      <c r="F237" s="296"/>
      <c r="G237" s="296"/>
      <c r="H237" s="296"/>
      <c r="I237" s="296"/>
      <c r="J237" s="298"/>
    </row>
    <row r="238" spans="1:10" ht="15.6" x14ac:dyDescent="0.25">
      <c r="A238" s="296"/>
      <c r="B238" s="298"/>
      <c r="C238" s="297"/>
      <c r="D238" s="296"/>
      <c r="E238" s="296"/>
      <c r="F238" s="296"/>
      <c r="G238" s="296"/>
      <c r="H238" s="296"/>
      <c r="I238" s="296"/>
      <c r="J238" s="298"/>
    </row>
    <row r="239" spans="1:10" ht="15.6" x14ac:dyDescent="0.25">
      <c r="A239" s="296"/>
      <c r="B239" s="298"/>
      <c r="C239" s="297"/>
      <c r="D239" s="296"/>
      <c r="E239" s="296"/>
      <c r="F239" s="296"/>
      <c r="G239" s="296"/>
      <c r="H239" s="296"/>
      <c r="I239" s="296"/>
      <c r="J239" s="298"/>
    </row>
    <row r="240" spans="1:10" ht="15.6" x14ac:dyDescent="0.25">
      <c r="A240" s="296"/>
      <c r="B240" s="298"/>
      <c r="C240" s="297"/>
      <c r="D240" s="296"/>
      <c r="E240" s="296"/>
      <c r="F240" s="296"/>
      <c r="G240" s="296"/>
      <c r="H240" s="296"/>
      <c r="I240" s="296"/>
      <c r="J240" s="298"/>
    </row>
    <row r="241" spans="1:10" ht="15.6" x14ac:dyDescent="0.25">
      <c r="A241" s="296"/>
      <c r="B241" s="298"/>
      <c r="C241" s="297"/>
      <c r="D241" s="296"/>
      <c r="E241" s="296"/>
      <c r="F241" s="296"/>
      <c r="G241" s="296"/>
      <c r="H241" s="296"/>
      <c r="I241" s="296"/>
      <c r="J241" s="298"/>
    </row>
    <row r="242" spans="1:10" ht="15.6" x14ac:dyDescent="0.25">
      <c r="A242" s="296"/>
      <c r="B242" s="298"/>
      <c r="C242" s="297"/>
      <c r="D242" s="296"/>
      <c r="E242" s="296"/>
      <c r="F242" s="296"/>
      <c r="G242" s="296"/>
      <c r="H242" s="296"/>
      <c r="I242" s="296"/>
      <c r="J242" s="298"/>
    </row>
    <row r="243" spans="1:10" ht="15.6" x14ac:dyDescent="0.25">
      <c r="A243" s="296"/>
      <c r="B243" s="298"/>
      <c r="C243" s="297"/>
      <c r="D243" s="296"/>
      <c r="E243" s="296"/>
      <c r="F243" s="296"/>
      <c r="G243" s="296"/>
      <c r="H243" s="296"/>
      <c r="I243" s="296"/>
      <c r="J243" s="298"/>
    </row>
    <row r="244" spans="1:10" ht="15.6" x14ac:dyDescent="0.25">
      <c r="A244" s="296"/>
      <c r="B244" s="298"/>
      <c r="C244" s="297"/>
      <c r="D244" s="296"/>
      <c r="E244" s="296"/>
      <c r="F244" s="296"/>
      <c r="G244" s="296"/>
      <c r="H244" s="296"/>
      <c r="I244" s="296"/>
      <c r="J244" s="298"/>
    </row>
    <row r="245" spans="1:10" ht="15.6" x14ac:dyDescent="0.25">
      <c r="A245" s="296"/>
      <c r="B245" s="298"/>
      <c r="C245" s="297"/>
      <c r="D245" s="296"/>
      <c r="E245" s="296"/>
      <c r="F245" s="296"/>
      <c r="G245" s="296"/>
      <c r="H245" s="296"/>
      <c r="I245" s="296"/>
      <c r="J245" s="298"/>
    </row>
    <row r="246" spans="1:10" ht="15.6" x14ac:dyDescent="0.25">
      <c r="A246" s="296"/>
      <c r="B246" s="298"/>
      <c r="C246" s="297"/>
      <c r="D246" s="296"/>
      <c r="E246" s="296"/>
      <c r="F246" s="296"/>
      <c r="G246" s="296"/>
      <c r="H246" s="296"/>
      <c r="I246" s="296"/>
      <c r="J246" s="298"/>
    </row>
    <row r="247" spans="1:10" ht="15.6" x14ac:dyDescent="0.25">
      <c r="A247" s="296"/>
      <c r="B247" s="298"/>
      <c r="C247" s="297"/>
      <c r="D247" s="296"/>
      <c r="E247" s="296"/>
      <c r="F247" s="296"/>
      <c r="G247" s="296"/>
      <c r="H247" s="296"/>
      <c r="I247" s="296"/>
      <c r="J247" s="298"/>
    </row>
    <row r="248" spans="1:10" ht="15.6" x14ac:dyDescent="0.25">
      <c r="A248" s="296"/>
      <c r="B248" s="298"/>
      <c r="C248" s="297"/>
      <c r="D248" s="296"/>
      <c r="E248" s="296"/>
      <c r="F248" s="296"/>
      <c r="G248" s="296"/>
      <c r="H248" s="296"/>
      <c r="I248" s="296"/>
      <c r="J248" s="298"/>
    </row>
    <row r="249" spans="1:10" ht="15.6" x14ac:dyDescent="0.25">
      <c r="A249" s="296"/>
      <c r="B249" s="298"/>
      <c r="C249" s="297"/>
      <c r="D249" s="296"/>
      <c r="E249" s="296"/>
      <c r="F249" s="296"/>
      <c r="G249" s="296"/>
      <c r="H249" s="296"/>
      <c r="I249" s="296"/>
      <c r="J249" s="298"/>
    </row>
    <row r="250" spans="1:10" ht="15.6" x14ac:dyDescent="0.25">
      <c r="A250" s="296"/>
      <c r="B250" s="298"/>
      <c r="C250" s="297"/>
      <c r="D250" s="296"/>
      <c r="E250" s="296"/>
      <c r="F250" s="296"/>
      <c r="G250" s="296"/>
      <c r="H250" s="296"/>
      <c r="I250" s="296"/>
      <c r="J250" s="298"/>
    </row>
    <row r="251" spans="1:10" ht="15.6" x14ac:dyDescent="0.25">
      <c r="A251" s="296"/>
      <c r="B251" s="298"/>
      <c r="C251" s="297"/>
      <c r="D251" s="296"/>
      <c r="E251" s="296"/>
      <c r="F251" s="296"/>
      <c r="G251" s="296"/>
      <c r="H251" s="296"/>
      <c r="I251" s="296"/>
      <c r="J251" s="298"/>
    </row>
    <row r="252" spans="1:10" ht="15.6" x14ac:dyDescent="0.25">
      <c r="A252" s="296"/>
      <c r="B252" s="298"/>
      <c r="C252" s="297"/>
      <c r="D252" s="296"/>
      <c r="E252" s="296"/>
      <c r="F252" s="296"/>
      <c r="G252" s="296"/>
      <c r="H252" s="296"/>
      <c r="I252" s="296"/>
      <c r="J252" s="298"/>
    </row>
    <row r="253" spans="1:10" ht="15.6" x14ac:dyDescent="0.25">
      <c r="A253" s="296"/>
      <c r="B253" s="298"/>
      <c r="C253" s="297"/>
      <c r="D253" s="296"/>
      <c r="E253" s="296"/>
      <c r="F253" s="296"/>
      <c r="G253" s="296"/>
      <c r="H253" s="296"/>
      <c r="I253" s="296"/>
      <c r="J253" s="298"/>
    </row>
    <row r="254" spans="1:10" ht="15.6" x14ac:dyDescent="0.25">
      <c r="A254" s="296"/>
      <c r="B254" s="298"/>
      <c r="C254" s="297"/>
      <c r="D254" s="296"/>
      <c r="E254" s="296"/>
      <c r="F254" s="296"/>
      <c r="G254" s="296"/>
      <c r="H254" s="296"/>
      <c r="I254" s="296"/>
      <c r="J254" s="298"/>
    </row>
    <row r="255" spans="1:10" ht="15.6" x14ac:dyDescent="0.25">
      <c r="A255" s="296"/>
      <c r="B255" s="298"/>
      <c r="C255" s="297"/>
      <c r="D255" s="296"/>
      <c r="E255" s="296"/>
      <c r="F255" s="296"/>
      <c r="G255" s="296"/>
      <c r="H255" s="296"/>
      <c r="I255" s="296"/>
      <c r="J255" s="298"/>
    </row>
    <row r="256" spans="1:10" ht="15.6" x14ac:dyDescent="0.25">
      <c r="A256" s="296"/>
      <c r="B256" s="298"/>
      <c r="C256" s="297"/>
      <c r="D256" s="296"/>
      <c r="E256" s="296"/>
      <c r="F256" s="296"/>
      <c r="G256" s="296"/>
      <c r="H256" s="296"/>
      <c r="I256" s="296"/>
      <c r="J256" s="298"/>
    </row>
    <row r="257" spans="1:10" ht="15.6" x14ac:dyDescent="0.25">
      <c r="A257" s="296"/>
      <c r="B257" s="298"/>
      <c r="C257" s="297"/>
      <c r="D257" s="296"/>
      <c r="E257" s="296"/>
      <c r="F257" s="296"/>
      <c r="G257" s="296"/>
      <c r="H257" s="296"/>
      <c r="I257" s="296"/>
      <c r="J257" s="298"/>
    </row>
    <row r="258" spans="1:10" ht="15.6" x14ac:dyDescent="0.25">
      <c r="A258" s="296"/>
      <c r="B258" s="298"/>
      <c r="C258" s="297"/>
      <c r="D258" s="296"/>
      <c r="E258" s="296"/>
      <c r="F258" s="296"/>
      <c r="G258" s="296"/>
      <c r="H258" s="296"/>
      <c r="I258" s="296"/>
      <c r="J258" s="298"/>
    </row>
    <row r="259" spans="1:10" ht="15.6" x14ac:dyDescent="0.25">
      <c r="A259" s="296"/>
      <c r="B259" s="298"/>
      <c r="C259" s="297"/>
      <c r="D259" s="296"/>
      <c r="E259" s="296"/>
      <c r="F259" s="296"/>
      <c r="G259" s="296"/>
      <c r="H259" s="296"/>
      <c r="I259" s="296"/>
      <c r="J259" s="298"/>
    </row>
    <row r="260" spans="1:10" ht="15.6" x14ac:dyDescent="0.25">
      <c r="A260" s="296"/>
      <c r="B260" s="298"/>
      <c r="C260" s="297"/>
      <c r="D260" s="296"/>
      <c r="E260" s="296"/>
      <c r="F260" s="296"/>
      <c r="G260" s="296"/>
      <c r="H260" s="296"/>
      <c r="I260" s="296"/>
      <c r="J260" s="298"/>
    </row>
    <row r="261" spans="1:10" ht="15.6" x14ac:dyDescent="0.25">
      <c r="A261" s="296"/>
      <c r="B261" s="298"/>
      <c r="C261" s="297"/>
      <c r="D261" s="296"/>
      <c r="E261" s="296"/>
      <c r="F261" s="296"/>
      <c r="G261" s="296"/>
      <c r="H261" s="296"/>
      <c r="I261" s="296"/>
      <c r="J261" s="298"/>
    </row>
    <row r="262" spans="1:10" ht="15.6" x14ac:dyDescent="0.25">
      <c r="A262" s="296"/>
      <c r="B262" s="298"/>
      <c r="C262" s="297"/>
      <c r="D262" s="296"/>
      <c r="E262" s="296"/>
      <c r="F262" s="296"/>
      <c r="G262" s="296"/>
      <c r="H262" s="296"/>
      <c r="I262" s="296"/>
      <c r="J262" s="298"/>
    </row>
    <row r="263" spans="1:10" ht="15.6" x14ac:dyDescent="0.25">
      <c r="A263" s="296"/>
      <c r="B263" s="298"/>
      <c r="C263" s="297"/>
      <c r="D263" s="296"/>
      <c r="E263" s="296"/>
      <c r="F263" s="296"/>
      <c r="G263" s="296"/>
      <c r="H263" s="296"/>
      <c r="I263" s="296"/>
      <c r="J263" s="298"/>
    </row>
    <row r="264" spans="1:10" ht="15.6" x14ac:dyDescent="0.25">
      <c r="A264" s="296"/>
      <c r="B264" s="298"/>
      <c r="C264" s="297"/>
      <c r="D264" s="296"/>
      <c r="E264" s="296"/>
      <c r="F264" s="296"/>
      <c r="G264" s="296"/>
      <c r="H264" s="296"/>
      <c r="I264" s="296"/>
      <c r="J264" s="298"/>
    </row>
    <row r="265" spans="1:10" ht="15.6" x14ac:dyDescent="0.25">
      <c r="A265" s="296"/>
      <c r="B265" s="298"/>
      <c r="C265" s="297"/>
      <c r="D265" s="296"/>
      <c r="E265" s="296"/>
      <c r="F265" s="296"/>
      <c r="G265" s="296"/>
      <c r="H265" s="296"/>
      <c r="I265" s="296"/>
      <c r="J265" s="298"/>
    </row>
    <row r="266" spans="1:10" ht="15.6" x14ac:dyDescent="0.25">
      <c r="A266" s="296"/>
      <c r="B266" s="298"/>
      <c r="C266" s="297"/>
      <c r="D266" s="296"/>
      <c r="E266" s="296"/>
      <c r="F266" s="296"/>
      <c r="G266" s="296"/>
      <c r="H266" s="296"/>
      <c r="I266" s="296"/>
      <c r="J266" s="298"/>
    </row>
    <row r="267" spans="1:10" ht="15.6" x14ac:dyDescent="0.25">
      <c r="A267" s="296"/>
      <c r="B267" s="298"/>
      <c r="C267" s="297"/>
      <c r="D267" s="296"/>
      <c r="E267" s="296"/>
      <c r="F267" s="296"/>
      <c r="G267" s="296"/>
      <c r="H267" s="296"/>
      <c r="I267" s="296"/>
      <c r="J267" s="298"/>
    </row>
    <row r="268" spans="1:10" ht="15.6" x14ac:dyDescent="0.25">
      <c r="A268" s="296"/>
      <c r="B268" s="298"/>
      <c r="C268" s="297"/>
      <c r="D268" s="296"/>
      <c r="E268" s="296"/>
      <c r="F268" s="296"/>
      <c r="G268" s="296"/>
      <c r="H268" s="296"/>
      <c r="I268" s="296"/>
      <c r="J268" s="298"/>
    </row>
    <row r="269" spans="1:10" ht="15.6" x14ac:dyDescent="0.25">
      <c r="A269" s="296"/>
      <c r="B269" s="298"/>
      <c r="C269" s="297"/>
      <c r="D269" s="296"/>
      <c r="E269" s="296"/>
      <c r="F269" s="296"/>
      <c r="G269" s="296"/>
      <c r="H269" s="296"/>
      <c r="I269" s="296"/>
      <c r="J269" s="298"/>
    </row>
    <row r="270" spans="1:10" ht="15.6" x14ac:dyDescent="0.25">
      <c r="A270" s="296"/>
      <c r="B270" s="298"/>
      <c r="C270" s="297"/>
      <c r="D270" s="296"/>
      <c r="E270" s="296"/>
      <c r="F270" s="296"/>
      <c r="G270" s="296"/>
      <c r="H270" s="296"/>
      <c r="I270" s="296"/>
      <c r="J270" s="298"/>
    </row>
    <row r="271" spans="1:10" ht="15.6" x14ac:dyDescent="0.25">
      <c r="A271" s="296"/>
      <c r="B271" s="298"/>
      <c r="C271" s="297"/>
      <c r="D271" s="296"/>
      <c r="E271" s="296"/>
      <c r="F271" s="296"/>
      <c r="G271" s="296"/>
      <c r="H271" s="296"/>
      <c r="I271" s="296"/>
      <c r="J271" s="298"/>
    </row>
    <row r="272" spans="1:10" ht="15.6" x14ac:dyDescent="0.25">
      <c r="A272" s="296"/>
      <c r="B272" s="298"/>
      <c r="C272" s="297"/>
      <c r="D272" s="296"/>
      <c r="E272" s="296"/>
      <c r="F272" s="296"/>
      <c r="G272" s="296"/>
      <c r="H272" s="296"/>
      <c r="I272" s="296"/>
      <c r="J272" s="298"/>
    </row>
    <row r="273" spans="1:10" ht="15.6" x14ac:dyDescent="0.25">
      <c r="A273" s="296"/>
      <c r="B273" s="298"/>
      <c r="C273" s="297"/>
      <c r="D273" s="296"/>
      <c r="E273" s="296"/>
      <c r="F273" s="296"/>
      <c r="G273" s="296"/>
      <c r="H273" s="296"/>
      <c r="I273" s="296"/>
      <c r="J273" s="298"/>
    </row>
    <row r="274" spans="1:10" ht="15.6" x14ac:dyDescent="0.25">
      <c r="A274" s="296"/>
      <c r="B274" s="298"/>
      <c r="C274" s="297"/>
      <c r="D274" s="296"/>
      <c r="E274" s="296"/>
      <c r="F274" s="296"/>
      <c r="G274" s="296"/>
      <c r="H274" s="296"/>
      <c r="I274" s="296"/>
      <c r="J274" s="298"/>
    </row>
    <row r="275" spans="1:10" ht="15.6" x14ac:dyDescent="0.25">
      <c r="A275" s="296"/>
      <c r="B275" s="298"/>
      <c r="C275" s="297"/>
      <c r="D275" s="296"/>
      <c r="E275" s="296"/>
      <c r="F275" s="296"/>
      <c r="G275" s="296"/>
      <c r="H275" s="296"/>
      <c r="I275" s="296"/>
      <c r="J275" s="298"/>
    </row>
    <row r="276" spans="1:10" ht="15.6" x14ac:dyDescent="0.25">
      <c r="A276" s="296"/>
      <c r="B276" s="298"/>
      <c r="C276" s="297"/>
      <c r="D276" s="296"/>
      <c r="E276" s="296"/>
      <c r="F276" s="296"/>
      <c r="G276" s="296"/>
      <c r="H276" s="296"/>
      <c r="I276" s="296"/>
      <c r="J276" s="298"/>
    </row>
    <row r="277" spans="1:10" ht="15.6" x14ac:dyDescent="0.25">
      <c r="A277" s="296"/>
      <c r="B277" s="298"/>
      <c r="C277" s="297"/>
      <c r="D277" s="296"/>
      <c r="E277" s="296"/>
      <c r="F277" s="296"/>
      <c r="G277" s="296"/>
      <c r="H277" s="296"/>
      <c r="I277" s="296"/>
      <c r="J277" s="298"/>
    </row>
    <row r="278" spans="1:10" ht="15.6" x14ac:dyDescent="0.25">
      <c r="A278" s="296"/>
      <c r="B278" s="298"/>
      <c r="C278" s="297"/>
      <c r="D278" s="296"/>
      <c r="E278" s="296"/>
      <c r="F278" s="296"/>
      <c r="G278" s="296"/>
      <c r="H278" s="296"/>
      <c r="I278" s="296"/>
      <c r="J278" s="298"/>
    </row>
    <row r="279" spans="1:10" ht="15.6" x14ac:dyDescent="0.25">
      <c r="A279" s="296"/>
      <c r="B279" s="298"/>
      <c r="C279" s="297"/>
      <c r="D279" s="296"/>
      <c r="E279" s="296"/>
      <c r="F279" s="296"/>
      <c r="G279" s="296"/>
      <c r="H279" s="296"/>
      <c r="I279" s="296"/>
      <c r="J279" s="298"/>
    </row>
    <row r="280" spans="1:10" ht="15.6" x14ac:dyDescent="0.25">
      <c r="A280" s="296"/>
      <c r="B280" s="298"/>
      <c r="C280" s="297"/>
      <c r="D280" s="296"/>
      <c r="E280" s="296"/>
      <c r="F280" s="296"/>
      <c r="G280" s="296"/>
      <c r="H280" s="296"/>
      <c r="I280" s="296"/>
      <c r="J280" s="298"/>
    </row>
    <row r="281" spans="1:10" ht="15.6" x14ac:dyDescent="0.25">
      <c r="A281" s="296"/>
      <c r="B281" s="298"/>
      <c r="C281" s="297"/>
      <c r="D281" s="296"/>
      <c r="E281" s="296"/>
      <c r="F281" s="296"/>
      <c r="G281" s="296"/>
      <c r="H281" s="296"/>
      <c r="I281" s="296"/>
      <c r="J281" s="298"/>
    </row>
    <row r="282" spans="1:10" ht="15.6" x14ac:dyDescent="0.25">
      <c r="A282" s="296"/>
      <c r="B282" s="298"/>
      <c r="C282" s="297"/>
      <c r="D282" s="296"/>
      <c r="E282" s="296"/>
      <c r="F282" s="296"/>
      <c r="G282" s="296"/>
      <c r="H282" s="296"/>
      <c r="I282" s="296"/>
      <c r="J282" s="298"/>
    </row>
    <row r="283" spans="1:10" ht="15.6" x14ac:dyDescent="0.25">
      <c r="A283" s="296"/>
      <c r="B283" s="298"/>
      <c r="C283" s="297"/>
      <c r="D283" s="296"/>
      <c r="E283" s="296"/>
      <c r="F283" s="296"/>
      <c r="G283" s="296"/>
      <c r="H283" s="296"/>
      <c r="I283" s="296"/>
      <c r="J283" s="298"/>
    </row>
    <row r="284" spans="1:10" ht="15.6" x14ac:dyDescent="0.25">
      <c r="A284" s="296"/>
      <c r="B284" s="298"/>
      <c r="C284" s="297"/>
      <c r="D284" s="296"/>
      <c r="E284" s="296"/>
      <c r="F284" s="296"/>
      <c r="G284" s="296"/>
      <c r="H284" s="296"/>
      <c r="I284" s="296"/>
      <c r="J284" s="298"/>
    </row>
    <row r="285" spans="1:10" ht="15.6" x14ac:dyDescent="0.25">
      <c r="A285" s="296"/>
      <c r="B285" s="298"/>
      <c r="C285" s="297"/>
      <c r="D285" s="296"/>
      <c r="E285" s="296"/>
      <c r="F285" s="296"/>
      <c r="G285" s="296"/>
      <c r="H285" s="296"/>
      <c r="I285" s="296"/>
      <c r="J285" s="298"/>
    </row>
    <row r="286" spans="1:10" ht="15.6" x14ac:dyDescent="0.25">
      <c r="A286" s="296"/>
      <c r="B286" s="298"/>
      <c r="C286" s="297"/>
      <c r="D286" s="296"/>
      <c r="E286" s="296"/>
      <c r="F286" s="296"/>
      <c r="G286" s="296"/>
      <c r="H286" s="296"/>
      <c r="I286" s="296"/>
      <c r="J286" s="298"/>
    </row>
    <row r="287" spans="1:10" ht="15.6" x14ac:dyDescent="0.25">
      <c r="A287" s="296"/>
      <c r="B287" s="298"/>
      <c r="C287" s="297"/>
      <c r="D287" s="296"/>
      <c r="E287" s="296"/>
      <c r="F287" s="296"/>
      <c r="G287" s="296"/>
      <c r="H287" s="296"/>
      <c r="I287" s="296"/>
      <c r="J287" s="298"/>
    </row>
    <row r="288" spans="1:10" ht="15.6" x14ac:dyDescent="0.25">
      <c r="A288" s="296"/>
      <c r="B288" s="298"/>
      <c r="C288" s="297"/>
      <c r="D288" s="296"/>
      <c r="E288" s="296"/>
      <c r="F288" s="296"/>
      <c r="G288" s="296"/>
      <c r="H288" s="296"/>
      <c r="I288" s="296"/>
      <c r="J288" s="298"/>
    </row>
    <row r="289" spans="1:10" ht="15.6" x14ac:dyDescent="0.25">
      <c r="A289" s="296"/>
      <c r="B289" s="298"/>
      <c r="C289" s="297"/>
      <c r="D289" s="296"/>
      <c r="E289" s="296"/>
      <c r="F289" s="296"/>
      <c r="G289" s="296"/>
      <c r="H289" s="296"/>
      <c r="I289" s="296"/>
      <c r="J289" s="298"/>
    </row>
    <row r="290" spans="1:10" ht="15.6" x14ac:dyDescent="0.25">
      <c r="A290" s="296"/>
      <c r="B290" s="298"/>
      <c r="C290" s="297"/>
      <c r="D290" s="296"/>
      <c r="E290" s="296"/>
      <c r="F290" s="296"/>
      <c r="G290" s="296"/>
      <c r="H290" s="296"/>
      <c r="I290" s="296"/>
      <c r="J290" s="298"/>
    </row>
    <row r="291" spans="1:10" ht="15.6" x14ac:dyDescent="0.25">
      <c r="A291" s="296"/>
      <c r="B291" s="298"/>
      <c r="C291" s="297"/>
      <c r="D291" s="296"/>
      <c r="E291" s="296"/>
      <c r="F291" s="296"/>
      <c r="G291" s="296"/>
      <c r="H291" s="296"/>
      <c r="I291" s="296"/>
      <c r="J291" s="298"/>
    </row>
    <row r="292" spans="1:10" ht="15.6" x14ac:dyDescent="0.25">
      <c r="A292" s="296"/>
      <c r="B292" s="298"/>
      <c r="C292" s="297"/>
      <c r="D292" s="296"/>
      <c r="E292" s="296"/>
      <c r="F292" s="296"/>
      <c r="G292" s="296"/>
      <c r="H292" s="296"/>
      <c r="I292" s="296"/>
      <c r="J292" s="298"/>
    </row>
    <row r="293" spans="1:10" ht="15.6" x14ac:dyDescent="0.25">
      <c r="A293" s="296"/>
      <c r="B293" s="298"/>
      <c r="C293" s="297"/>
      <c r="D293" s="296"/>
      <c r="E293" s="296"/>
      <c r="F293" s="296"/>
      <c r="G293" s="296"/>
      <c r="H293" s="296"/>
      <c r="I293" s="296"/>
      <c r="J293" s="298"/>
    </row>
    <row r="294" spans="1:10" ht="15.6" x14ac:dyDescent="0.25">
      <c r="A294" s="296"/>
      <c r="B294" s="298"/>
      <c r="C294" s="297"/>
      <c r="D294" s="296"/>
      <c r="E294" s="296"/>
      <c r="F294" s="296"/>
      <c r="G294" s="296"/>
      <c r="H294" s="296"/>
      <c r="I294" s="296"/>
      <c r="J294" s="298"/>
    </row>
    <row r="295" spans="1:10" ht="15.6" x14ac:dyDescent="0.25">
      <c r="A295" s="296"/>
      <c r="B295" s="298"/>
      <c r="C295" s="297"/>
      <c r="D295" s="296"/>
      <c r="E295" s="296"/>
      <c r="F295" s="296"/>
      <c r="G295" s="296"/>
      <c r="H295" s="296"/>
      <c r="I295" s="296"/>
      <c r="J295" s="298"/>
    </row>
    <row r="296" spans="1:10" ht="15.6" x14ac:dyDescent="0.25">
      <c r="A296" s="296"/>
      <c r="B296" s="298"/>
      <c r="C296" s="297"/>
      <c r="D296" s="296"/>
      <c r="E296" s="296"/>
      <c r="F296" s="296"/>
      <c r="G296" s="296"/>
      <c r="H296" s="296"/>
      <c r="I296" s="296"/>
      <c r="J296" s="298"/>
    </row>
    <row r="297" spans="1:10" ht="15.6" x14ac:dyDescent="0.25">
      <c r="A297" s="296"/>
      <c r="B297" s="298"/>
      <c r="C297" s="297"/>
      <c r="D297" s="296"/>
      <c r="E297" s="296"/>
      <c r="F297" s="296"/>
      <c r="G297" s="296"/>
      <c r="H297" s="296"/>
      <c r="I297" s="296"/>
      <c r="J297" s="298"/>
    </row>
    <row r="298" spans="1:10" ht="15.6" x14ac:dyDescent="0.25">
      <c r="A298" s="296"/>
      <c r="B298" s="298"/>
      <c r="C298" s="297"/>
      <c r="D298" s="296"/>
      <c r="E298" s="296"/>
      <c r="F298" s="296"/>
      <c r="G298" s="296"/>
      <c r="H298" s="296"/>
      <c r="I298" s="296"/>
      <c r="J298" s="298"/>
    </row>
    <row r="299" spans="1:10" ht="15.6" x14ac:dyDescent="0.25">
      <c r="A299" s="296"/>
      <c r="B299" s="298"/>
      <c r="C299" s="297"/>
      <c r="D299" s="296"/>
      <c r="E299" s="296"/>
      <c r="F299" s="296"/>
      <c r="G299" s="296"/>
      <c r="H299" s="296"/>
      <c r="I299" s="296"/>
      <c r="J299" s="298"/>
    </row>
    <row r="300" spans="1:10" ht="15.6" x14ac:dyDescent="0.25">
      <c r="A300" s="296"/>
      <c r="B300" s="298"/>
      <c r="C300" s="297"/>
      <c r="D300" s="296"/>
      <c r="E300" s="296"/>
      <c r="F300" s="296"/>
      <c r="G300" s="296"/>
      <c r="H300" s="296"/>
      <c r="I300" s="296"/>
      <c r="J300" s="298"/>
    </row>
    <row r="301" spans="1:10" ht="15.6" x14ac:dyDescent="0.25">
      <c r="A301" s="296"/>
      <c r="B301" s="298"/>
      <c r="C301" s="297"/>
      <c r="D301" s="296"/>
      <c r="E301" s="296"/>
      <c r="F301" s="296"/>
      <c r="G301" s="296"/>
      <c r="H301" s="296"/>
      <c r="I301" s="296"/>
      <c r="J301" s="298"/>
    </row>
    <row r="302" spans="1:10" ht="15.6" x14ac:dyDescent="0.25">
      <c r="A302" s="296"/>
      <c r="B302" s="298"/>
      <c r="C302" s="297"/>
      <c r="D302" s="296"/>
      <c r="E302" s="296"/>
      <c r="F302" s="296"/>
      <c r="G302" s="296"/>
      <c r="H302" s="296"/>
      <c r="I302" s="296"/>
      <c r="J302" s="298"/>
    </row>
    <row r="303" spans="1:10" ht="15.6" x14ac:dyDescent="0.25">
      <c r="A303" s="296"/>
      <c r="B303" s="298"/>
      <c r="C303" s="297"/>
      <c r="D303" s="296"/>
      <c r="E303" s="296"/>
      <c r="F303" s="296"/>
      <c r="G303" s="296"/>
      <c r="H303" s="296"/>
      <c r="I303" s="296"/>
      <c r="J303" s="298"/>
    </row>
    <row r="304" spans="1:10" ht="15.6" x14ac:dyDescent="0.25">
      <c r="A304" s="296"/>
      <c r="B304" s="298"/>
      <c r="C304" s="297"/>
      <c r="D304" s="296"/>
      <c r="E304" s="296"/>
      <c r="F304" s="296"/>
      <c r="G304" s="296"/>
      <c r="H304" s="296"/>
      <c r="I304" s="296"/>
      <c r="J304" s="298"/>
    </row>
    <row r="305" spans="1:10" ht="15.6" x14ac:dyDescent="0.25">
      <c r="A305" s="296"/>
      <c r="B305" s="298"/>
      <c r="C305" s="297"/>
      <c r="D305" s="296"/>
      <c r="E305" s="296"/>
      <c r="F305" s="296"/>
      <c r="G305" s="296"/>
      <c r="H305" s="296"/>
      <c r="I305" s="296"/>
      <c r="J305" s="298"/>
    </row>
    <row r="306" spans="1:10" ht="15.6" x14ac:dyDescent="0.25">
      <c r="A306" s="296"/>
      <c r="B306" s="298"/>
      <c r="C306" s="297"/>
      <c r="D306" s="296"/>
      <c r="E306" s="296"/>
      <c r="F306" s="296"/>
      <c r="G306" s="296"/>
      <c r="H306" s="296"/>
      <c r="I306" s="296"/>
      <c r="J306" s="298"/>
    </row>
    <row r="307" spans="1:10" ht="15.6" x14ac:dyDescent="0.25">
      <c r="A307" s="296"/>
      <c r="B307" s="298"/>
      <c r="C307" s="297"/>
      <c r="D307" s="296"/>
      <c r="E307" s="296"/>
      <c r="F307" s="296"/>
      <c r="G307" s="296"/>
      <c r="H307" s="296"/>
      <c r="I307" s="296"/>
      <c r="J307" s="298"/>
    </row>
    <row r="308" spans="1:10" ht="15.6" x14ac:dyDescent="0.25">
      <c r="A308" s="296"/>
      <c r="B308" s="298"/>
      <c r="C308" s="297"/>
      <c r="D308" s="296"/>
      <c r="E308" s="296"/>
      <c r="F308" s="296"/>
      <c r="G308" s="296"/>
      <c r="H308" s="296"/>
      <c r="I308" s="296"/>
      <c r="J308" s="298"/>
    </row>
    <row r="309" spans="1:10" ht="15.6" x14ac:dyDescent="0.25">
      <c r="A309" s="296"/>
      <c r="B309" s="298"/>
      <c r="C309" s="297"/>
      <c r="D309" s="296"/>
      <c r="E309" s="296"/>
      <c r="F309" s="296"/>
      <c r="G309" s="296"/>
      <c r="H309" s="296"/>
      <c r="I309" s="296"/>
      <c r="J309" s="298"/>
    </row>
    <row r="310" spans="1:10" ht="15.6" x14ac:dyDescent="0.25">
      <c r="A310" s="296"/>
      <c r="B310" s="298"/>
      <c r="C310" s="297"/>
      <c r="D310" s="296"/>
      <c r="E310" s="296"/>
      <c r="F310" s="296"/>
      <c r="G310" s="296"/>
      <c r="H310" s="296"/>
      <c r="I310" s="296"/>
      <c r="J310" s="298"/>
    </row>
    <row r="311" spans="1:10" ht="15.6" x14ac:dyDescent="0.25">
      <c r="A311" s="296"/>
      <c r="B311" s="298"/>
      <c r="C311" s="297"/>
      <c r="D311" s="296"/>
      <c r="E311" s="296"/>
      <c r="F311" s="296"/>
      <c r="G311" s="296"/>
      <c r="H311" s="296"/>
      <c r="I311" s="296"/>
      <c r="J311" s="298"/>
    </row>
    <row r="312" spans="1:10" ht="15.6" x14ac:dyDescent="0.25">
      <c r="A312" s="296"/>
      <c r="B312" s="298"/>
      <c r="C312" s="297"/>
      <c r="D312" s="296"/>
      <c r="E312" s="296"/>
      <c r="F312" s="296"/>
      <c r="G312" s="296"/>
      <c r="H312" s="296"/>
      <c r="I312" s="296"/>
      <c r="J312" s="298"/>
    </row>
    <row r="313" spans="1:10" ht="15.6" x14ac:dyDescent="0.25">
      <c r="A313" s="296"/>
      <c r="B313" s="298"/>
      <c r="C313" s="297"/>
      <c r="D313" s="296"/>
      <c r="E313" s="296"/>
      <c r="F313" s="296"/>
      <c r="G313" s="296"/>
      <c r="H313" s="296"/>
      <c r="I313" s="296"/>
      <c r="J313" s="298"/>
    </row>
    <row r="314" spans="1:10" ht="15.6" x14ac:dyDescent="0.25">
      <c r="A314" s="296"/>
      <c r="B314" s="298"/>
      <c r="C314" s="297"/>
      <c r="D314" s="296"/>
      <c r="E314" s="296"/>
      <c r="F314" s="296"/>
      <c r="G314" s="296"/>
      <c r="H314" s="296"/>
      <c r="I314" s="296"/>
      <c r="J314" s="298"/>
    </row>
    <row r="315" spans="1:10" ht="15.6" x14ac:dyDescent="0.25">
      <c r="A315" s="296"/>
      <c r="B315" s="298"/>
      <c r="C315" s="297"/>
      <c r="D315" s="296"/>
      <c r="E315" s="296"/>
      <c r="F315" s="296"/>
      <c r="G315" s="296"/>
      <c r="H315" s="296"/>
      <c r="I315" s="296"/>
      <c r="J315" s="298"/>
    </row>
    <row r="316" spans="1:10" ht="15.6" x14ac:dyDescent="0.25">
      <c r="A316" s="296"/>
      <c r="B316" s="298"/>
      <c r="C316" s="297"/>
      <c r="D316" s="296"/>
      <c r="E316" s="296"/>
      <c r="F316" s="296"/>
      <c r="G316" s="296"/>
      <c r="H316" s="296"/>
      <c r="I316" s="296"/>
      <c r="J316" s="298"/>
    </row>
    <row r="317" spans="1:10" ht="15.6" x14ac:dyDescent="0.25">
      <c r="A317" s="296"/>
      <c r="B317" s="298"/>
      <c r="C317" s="297"/>
      <c r="D317" s="296"/>
      <c r="E317" s="296"/>
      <c r="F317" s="296"/>
      <c r="G317" s="296"/>
      <c r="H317" s="296"/>
      <c r="I317" s="296"/>
      <c r="J317" s="298"/>
    </row>
    <row r="318" spans="1:10" ht="15.6" x14ac:dyDescent="0.25">
      <c r="A318" s="296"/>
      <c r="B318" s="298"/>
      <c r="C318" s="297"/>
      <c r="D318" s="296"/>
      <c r="E318" s="296"/>
      <c r="F318" s="296"/>
      <c r="G318" s="296"/>
      <c r="H318" s="296"/>
      <c r="I318" s="296"/>
      <c r="J318" s="298"/>
    </row>
    <row r="319" spans="1:10" ht="15.6" x14ac:dyDescent="0.25">
      <c r="A319" s="296"/>
      <c r="B319" s="298"/>
      <c r="C319" s="297"/>
      <c r="D319" s="296"/>
      <c r="E319" s="296"/>
      <c r="F319" s="296"/>
      <c r="G319" s="296"/>
      <c r="H319" s="296"/>
      <c r="I319" s="296"/>
      <c r="J319" s="298"/>
    </row>
    <row r="320" spans="1:10" ht="15.6" x14ac:dyDescent="0.25">
      <c r="A320" s="296"/>
      <c r="B320" s="298"/>
      <c r="C320" s="297"/>
      <c r="D320" s="296"/>
      <c r="E320" s="296"/>
      <c r="F320" s="296"/>
      <c r="G320" s="296"/>
      <c r="H320" s="296"/>
      <c r="I320" s="296"/>
      <c r="J320" s="298"/>
    </row>
    <row r="321" spans="1:10" ht="15.6" x14ac:dyDescent="0.25">
      <c r="A321" s="296"/>
      <c r="B321" s="298"/>
      <c r="C321" s="297"/>
      <c r="D321" s="296"/>
      <c r="E321" s="296"/>
      <c r="F321" s="296"/>
      <c r="G321" s="296"/>
      <c r="H321" s="296"/>
      <c r="I321" s="296"/>
      <c r="J321" s="298"/>
    </row>
    <row r="322" spans="1:10" ht="15.6" x14ac:dyDescent="0.25">
      <c r="A322" s="296"/>
      <c r="B322" s="298"/>
      <c r="C322" s="297"/>
      <c r="D322" s="296"/>
      <c r="E322" s="296"/>
      <c r="F322" s="296"/>
      <c r="G322" s="296"/>
      <c r="H322" s="296"/>
      <c r="I322" s="296"/>
      <c r="J322" s="298"/>
    </row>
    <row r="323" spans="1:10" ht="15.6" x14ac:dyDescent="0.25">
      <c r="A323" s="296"/>
      <c r="B323" s="298"/>
      <c r="C323" s="297"/>
      <c r="D323" s="296"/>
      <c r="E323" s="296"/>
      <c r="F323" s="296"/>
      <c r="G323" s="296"/>
      <c r="H323" s="296"/>
      <c r="I323" s="296"/>
      <c r="J323" s="298"/>
    </row>
    <row r="324" spans="1:10" ht="15.6" x14ac:dyDescent="0.25">
      <c r="A324" s="296"/>
      <c r="B324" s="298"/>
      <c r="C324" s="297"/>
      <c r="D324" s="296"/>
      <c r="E324" s="296"/>
      <c r="F324" s="296"/>
      <c r="G324" s="296"/>
      <c r="H324" s="296"/>
      <c r="I324" s="296"/>
      <c r="J324" s="298"/>
    </row>
    <row r="325" spans="1:10" ht="15.6" x14ac:dyDescent="0.25">
      <c r="A325" s="296"/>
      <c r="B325" s="298"/>
      <c r="C325" s="297"/>
      <c r="D325" s="296"/>
      <c r="E325" s="296"/>
      <c r="F325" s="296"/>
      <c r="G325" s="296"/>
      <c r="H325" s="296"/>
      <c r="I325" s="296"/>
      <c r="J325" s="298"/>
    </row>
    <row r="326" spans="1:10" ht="15.6" x14ac:dyDescent="0.25">
      <c r="A326" s="296"/>
      <c r="B326" s="298"/>
      <c r="C326" s="297"/>
      <c r="D326" s="296"/>
      <c r="E326" s="296"/>
      <c r="F326" s="296"/>
      <c r="G326" s="296"/>
      <c r="H326" s="296"/>
      <c r="I326" s="296"/>
      <c r="J326" s="298"/>
    </row>
    <row r="327" spans="1:10" ht="15.6" x14ac:dyDescent="0.25">
      <c r="A327" s="296"/>
      <c r="B327" s="298"/>
      <c r="C327" s="297"/>
      <c r="D327" s="296"/>
      <c r="E327" s="296"/>
      <c r="F327" s="296"/>
      <c r="G327" s="296"/>
      <c r="H327" s="296"/>
      <c r="I327" s="296"/>
      <c r="J327" s="298"/>
    </row>
    <row r="328" spans="1:10" ht="15.6" x14ac:dyDescent="0.25">
      <c r="A328" s="296"/>
      <c r="B328" s="298"/>
      <c r="C328" s="297"/>
      <c r="D328" s="296"/>
      <c r="E328" s="296"/>
      <c r="F328" s="296"/>
      <c r="G328" s="296"/>
      <c r="H328" s="296"/>
      <c r="I328" s="296"/>
      <c r="J328" s="298"/>
    </row>
    <row r="329" spans="1:10" ht="15.6" x14ac:dyDescent="0.25">
      <c r="A329" s="296"/>
      <c r="B329" s="298"/>
      <c r="C329" s="297"/>
      <c r="D329" s="296"/>
      <c r="E329" s="296"/>
      <c r="F329" s="296"/>
      <c r="G329" s="296"/>
      <c r="H329" s="296"/>
      <c r="I329" s="296"/>
      <c r="J329" s="298"/>
    </row>
    <row r="330" spans="1:10" ht="15.6" x14ac:dyDescent="0.25">
      <c r="A330" s="296"/>
      <c r="B330" s="298"/>
      <c r="C330" s="297"/>
      <c r="D330" s="296"/>
      <c r="E330" s="296"/>
      <c r="F330" s="296"/>
      <c r="G330" s="296"/>
      <c r="H330" s="296"/>
      <c r="I330" s="296"/>
      <c r="J330" s="298"/>
    </row>
    <row r="331" spans="1:10" ht="15.6" x14ac:dyDescent="0.25">
      <c r="A331" s="296"/>
      <c r="B331" s="298"/>
      <c r="C331" s="297"/>
      <c r="D331" s="296"/>
      <c r="E331" s="296"/>
      <c r="F331" s="296"/>
      <c r="G331" s="296"/>
      <c r="H331" s="296"/>
      <c r="I331" s="296"/>
      <c r="J331" s="298"/>
    </row>
    <row r="332" spans="1:10" ht="15.6" x14ac:dyDescent="0.25">
      <c r="A332" s="296"/>
      <c r="B332" s="298"/>
      <c r="C332" s="297"/>
      <c r="D332" s="296"/>
      <c r="E332" s="296"/>
      <c r="F332" s="296"/>
      <c r="G332" s="296"/>
      <c r="H332" s="296"/>
      <c r="I332" s="296"/>
      <c r="J332" s="298"/>
    </row>
    <row r="333" spans="1:10" ht="15.6" x14ac:dyDescent="0.25">
      <c r="A333" s="118" t="s">
        <v>154</v>
      </c>
      <c r="B333" s="118"/>
      <c r="C333" s="118"/>
      <c r="D333" s="24">
        <f>SUM(D6:D332)</f>
        <v>0</v>
      </c>
      <c r="E333" s="24">
        <f t="shared" ref="E333:I333" si="0">SUM(E6:E332)</f>
        <v>0</v>
      </c>
      <c r="F333" s="24">
        <f t="shared" si="0"/>
        <v>0</v>
      </c>
      <c r="G333" s="24">
        <f t="shared" si="0"/>
        <v>0</v>
      </c>
      <c r="H333" s="24">
        <f t="shared" si="0"/>
        <v>0</v>
      </c>
      <c r="I333" s="24">
        <f t="shared" si="0"/>
        <v>0</v>
      </c>
      <c r="J333" s="102"/>
    </row>
  </sheetData>
  <sheetProtection password="C587" sheet="1" objects="1" scenarios="1" formatColumns="0" formatRows="0" selectLockedCells="1"/>
  <mergeCells count="9">
    <mergeCell ref="A333:C333"/>
    <mergeCell ref="A1:J2"/>
    <mergeCell ref="A3:A5"/>
    <mergeCell ref="B3:B5"/>
    <mergeCell ref="C3:C5"/>
    <mergeCell ref="D3:I3"/>
    <mergeCell ref="D4:G4"/>
    <mergeCell ref="H4:I4"/>
    <mergeCell ref="J3:J5"/>
  </mergeCells>
  <dataValidations count="2">
    <dataValidation type="list" allowBlank="1" showInputMessage="1" showErrorMessage="1" sqref="B6:B40">
      <formula1>ФормаПро</formula1>
    </dataValidation>
    <dataValidation type="date" allowBlank="1" sqref="A6">
      <formula1>38353</formula1>
      <formula2>40179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3"/>
  <sheetViews>
    <sheetView zoomScale="60" zoomScaleNormal="60" workbookViewId="0">
      <selection activeCell="A6" sqref="A6"/>
    </sheetView>
  </sheetViews>
  <sheetFormatPr defaultColWidth="8.88671875" defaultRowHeight="13.2" x14ac:dyDescent="0.25"/>
  <cols>
    <col min="1" max="1" width="16.6640625" style="26" customWidth="1"/>
    <col min="2" max="2" width="25.5546875" style="26" customWidth="1"/>
    <col min="3" max="3" width="16.33203125" style="26" customWidth="1"/>
    <col min="4" max="4" width="13" style="26" customWidth="1"/>
    <col min="5" max="5" width="13.33203125" style="26" customWidth="1"/>
    <col min="6" max="6" width="16.88671875" style="26" customWidth="1"/>
    <col min="7" max="7" width="15.33203125" style="26" customWidth="1"/>
    <col min="8" max="8" width="19.6640625" style="26" customWidth="1"/>
    <col min="9" max="9" width="33.5546875" style="100" customWidth="1"/>
    <col min="10" max="10" width="27.44140625" style="100" customWidth="1"/>
    <col min="11" max="16384" width="8.88671875" style="26"/>
  </cols>
  <sheetData>
    <row r="1" spans="1:10" ht="18" customHeight="1" x14ac:dyDescent="0.25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9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4.6" customHeight="1" thickBot="1" x14ac:dyDescent="0.3">
      <c r="A3" s="113" t="s">
        <v>8</v>
      </c>
      <c r="B3" s="114" t="s">
        <v>262</v>
      </c>
      <c r="C3" s="117" t="s">
        <v>22</v>
      </c>
      <c r="D3" s="117"/>
      <c r="E3" s="117"/>
      <c r="F3" s="117"/>
      <c r="G3" s="117"/>
      <c r="H3" s="117"/>
      <c r="I3" s="114" t="s">
        <v>32</v>
      </c>
      <c r="J3" s="114" t="s">
        <v>9</v>
      </c>
    </row>
    <row r="4" spans="1:10" ht="36.6" customHeight="1" thickBot="1" x14ac:dyDescent="0.3">
      <c r="A4" s="113"/>
      <c r="B4" s="115"/>
      <c r="C4" s="117" t="s">
        <v>7</v>
      </c>
      <c r="D4" s="117"/>
      <c r="E4" s="117"/>
      <c r="F4" s="117"/>
      <c r="G4" s="117" t="s">
        <v>20</v>
      </c>
      <c r="H4" s="113" t="s">
        <v>21</v>
      </c>
      <c r="I4" s="115"/>
      <c r="J4" s="115"/>
    </row>
    <row r="5" spans="1:10" ht="33.6" customHeight="1" thickBot="1" x14ac:dyDescent="0.3">
      <c r="A5" s="113"/>
      <c r="B5" s="116"/>
      <c r="C5" s="21" t="s">
        <v>182</v>
      </c>
      <c r="D5" s="21" t="s">
        <v>195</v>
      </c>
      <c r="E5" s="21" t="s">
        <v>194</v>
      </c>
      <c r="F5" s="21" t="s">
        <v>196</v>
      </c>
      <c r="G5" s="117"/>
      <c r="H5" s="113"/>
      <c r="I5" s="116"/>
      <c r="J5" s="116"/>
    </row>
    <row r="6" spans="1:10" ht="15.6" x14ac:dyDescent="0.25">
      <c r="A6" s="291"/>
      <c r="B6" s="292"/>
      <c r="C6" s="292"/>
      <c r="D6" s="292"/>
      <c r="E6" s="292"/>
      <c r="F6" s="292"/>
      <c r="G6" s="292"/>
      <c r="H6" s="292"/>
      <c r="I6" s="293"/>
      <c r="J6" s="293"/>
    </row>
    <row r="7" spans="1:10" ht="15.6" x14ac:dyDescent="0.25">
      <c r="A7" s="295"/>
      <c r="B7" s="296"/>
      <c r="C7" s="296"/>
      <c r="D7" s="296"/>
      <c r="E7" s="296"/>
      <c r="F7" s="296"/>
      <c r="G7" s="296"/>
      <c r="H7" s="296"/>
      <c r="I7" s="297"/>
      <c r="J7" s="297"/>
    </row>
    <row r="8" spans="1:10" ht="15.6" x14ac:dyDescent="0.25">
      <c r="A8" s="295"/>
      <c r="B8" s="296"/>
      <c r="C8" s="296"/>
      <c r="D8" s="296"/>
      <c r="E8" s="296"/>
      <c r="F8" s="296"/>
      <c r="G8" s="296"/>
      <c r="H8" s="296"/>
      <c r="I8" s="297"/>
      <c r="J8" s="297"/>
    </row>
    <row r="9" spans="1:10" ht="15.6" x14ac:dyDescent="0.25">
      <c r="A9" s="295"/>
      <c r="B9" s="296"/>
      <c r="C9" s="296"/>
      <c r="D9" s="296"/>
      <c r="E9" s="296"/>
      <c r="F9" s="296"/>
      <c r="G9" s="296"/>
      <c r="H9" s="296"/>
      <c r="I9" s="297"/>
      <c r="J9" s="297"/>
    </row>
    <row r="10" spans="1:10" ht="15.6" x14ac:dyDescent="0.25">
      <c r="A10" s="295"/>
      <c r="B10" s="296"/>
      <c r="C10" s="296"/>
      <c r="D10" s="296"/>
      <c r="E10" s="296"/>
      <c r="F10" s="296"/>
      <c r="G10" s="296"/>
      <c r="H10" s="296"/>
      <c r="I10" s="297"/>
      <c r="J10" s="297"/>
    </row>
    <row r="11" spans="1:10" ht="15.6" x14ac:dyDescent="0.25">
      <c r="A11" s="295"/>
      <c r="B11" s="296"/>
      <c r="C11" s="296"/>
      <c r="D11" s="296"/>
      <c r="E11" s="296"/>
      <c r="F11" s="296"/>
      <c r="G11" s="296"/>
      <c r="H11" s="296"/>
      <c r="I11" s="297"/>
      <c r="J11" s="297"/>
    </row>
    <row r="12" spans="1:10" ht="15.6" x14ac:dyDescent="0.25">
      <c r="A12" s="296"/>
      <c r="B12" s="296"/>
      <c r="C12" s="296"/>
      <c r="D12" s="296"/>
      <c r="E12" s="296"/>
      <c r="F12" s="296"/>
      <c r="G12" s="296"/>
      <c r="H12" s="296"/>
      <c r="I12" s="297"/>
      <c r="J12" s="297"/>
    </row>
    <row r="13" spans="1:10" ht="15.6" x14ac:dyDescent="0.25">
      <c r="A13" s="296"/>
      <c r="B13" s="296"/>
      <c r="C13" s="296"/>
      <c r="D13" s="296"/>
      <c r="E13" s="296"/>
      <c r="F13" s="296"/>
      <c r="G13" s="296"/>
      <c r="H13" s="296"/>
      <c r="I13" s="297"/>
      <c r="J13" s="297"/>
    </row>
    <row r="14" spans="1:10" ht="15.6" x14ac:dyDescent="0.25">
      <c r="A14" s="296"/>
      <c r="B14" s="296"/>
      <c r="C14" s="296"/>
      <c r="D14" s="296"/>
      <c r="E14" s="296"/>
      <c r="F14" s="296"/>
      <c r="G14" s="296"/>
      <c r="H14" s="296"/>
      <c r="I14" s="297"/>
      <c r="J14" s="297"/>
    </row>
    <row r="15" spans="1:10" ht="15.6" x14ac:dyDescent="0.25">
      <c r="A15" s="296"/>
      <c r="B15" s="296"/>
      <c r="C15" s="296"/>
      <c r="D15" s="296"/>
      <c r="E15" s="296"/>
      <c r="F15" s="296"/>
      <c r="G15" s="296"/>
      <c r="H15" s="296"/>
      <c r="I15" s="297"/>
      <c r="J15" s="297"/>
    </row>
    <row r="16" spans="1:10" ht="15.6" x14ac:dyDescent="0.25">
      <c r="A16" s="296"/>
      <c r="B16" s="296"/>
      <c r="C16" s="296"/>
      <c r="D16" s="296"/>
      <c r="E16" s="296"/>
      <c r="F16" s="296"/>
      <c r="G16" s="296"/>
      <c r="H16" s="296"/>
      <c r="I16" s="297"/>
      <c r="J16" s="297"/>
    </row>
    <row r="17" spans="1:10" ht="15.6" x14ac:dyDescent="0.25">
      <c r="A17" s="296"/>
      <c r="B17" s="296"/>
      <c r="C17" s="296"/>
      <c r="D17" s="296"/>
      <c r="E17" s="296"/>
      <c r="F17" s="296"/>
      <c r="G17" s="296"/>
      <c r="H17" s="296"/>
      <c r="I17" s="297"/>
      <c r="J17" s="297"/>
    </row>
    <row r="18" spans="1:10" ht="15.6" x14ac:dyDescent="0.25">
      <c r="A18" s="296"/>
      <c r="B18" s="296"/>
      <c r="C18" s="296"/>
      <c r="D18" s="296"/>
      <c r="E18" s="296"/>
      <c r="F18" s="296"/>
      <c r="G18" s="296"/>
      <c r="H18" s="296"/>
      <c r="I18" s="297"/>
      <c r="J18" s="297"/>
    </row>
    <row r="19" spans="1:10" ht="15.6" x14ac:dyDescent="0.25">
      <c r="A19" s="296"/>
      <c r="B19" s="296"/>
      <c r="C19" s="296"/>
      <c r="D19" s="296"/>
      <c r="E19" s="296"/>
      <c r="F19" s="296"/>
      <c r="G19" s="296"/>
      <c r="H19" s="296"/>
      <c r="I19" s="297"/>
      <c r="J19" s="297"/>
    </row>
    <row r="20" spans="1:10" ht="15.6" x14ac:dyDescent="0.25">
      <c r="A20" s="296"/>
      <c r="B20" s="296"/>
      <c r="C20" s="296"/>
      <c r="D20" s="296"/>
      <c r="E20" s="296"/>
      <c r="F20" s="296"/>
      <c r="G20" s="296"/>
      <c r="H20" s="296"/>
      <c r="I20" s="297"/>
      <c r="J20" s="297"/>
    </row>
    <row r="21" spans="1:10" ht="15.6" x14ac:dyDescent="0.25">
      <c r="A21" s="296"/>
      <c r="B21" s="296"/>
      <c r="C21" s="296"/>
      <c r="D21" s="296"/>
      <c r="E21" s="296"/>
      <c r="F21" s="296"/>
      <c r="G21" s="296"/>
      <c r="H21" s="296"/>
      <c r="I21" s="297"/>
      <c r="J21" s="297"/>
    </row>
    <row r="22" spans="1:10" ht="15.6" x14ac:dyDescent="0.25">
      <c r="A22" s="296"/>
      <c r="B22" s="296"/>
      <c r="C22" s="296"/>
      <c r="D22" s="296"/>
      <c r="E22" s="296"/>
      <c r="F22" s="296"/>
      <c r="G22" s="296"/>
      <c r="H22" s="296"/>
      <c r="I22" s="297"/>
      <c r="J22" s="297"/>
    </row>
    <row r="23" spans="1:10" ht="15.6" x14ac:dyDescent="0.25">
      <c r="A23" s="296"/>
      <c r="B23" s="296"/>
      <c r="C23" s="296"/>
      <c r="D23" s="296"/>
      <c r="E23" s="296"/>
      <c r="F23" s="296"/>
      <c r="G23" s="296"/>
      <c r="H23" s="296"/>
      <c r="I23" s="297"/>
      <c r="J23" s="297"/>
    </row>
    <row r="24" spans="1:10" ht="15.6" x14ac:dyDescent="0.25">
      <c r="A24" s="296"/>
      <c r="B24" s="296"/>
      <c r="C24" s="296"/>
      <c r="D24" s="296"/>
      <c r="E24" s="296"/>
      <c r="F24" s="296"/>
      <c r="G24" s="296"/>
      <c r="H24" s="296"/>
      <c r="I24" s="297"/>
      <c r="J24" s="297"/>
    </row>
    <row r="25" spans="1:10" ht="15.6" x14ac:dyDescent="0.25">
      <c r="A25" s="296"/>
      <c r="B25" s="296"/>
      <c r="C25" s="296"/>
      <c r="D25" s="296"/>
      <c r="E25" s="296"/>
      <c r="F25" s="296"/>
      <c r="G25" s="296"/>
      <c r="H25" s="296"/>
      <c r="I25" s="297"/>
      <c r="J25" s="297"/>
    </row>
    <row r="26" spans="1:10" ht="15.6" x14ac:dyDescent="0.25">
      <c r="A26" s="296"/>
      <c r="B26" s="296"/>
      <c r="C26" s="296"/>
      <c r="D26" s="296"/>
      <c r="E26" s="296"/>
      <c r="F26" s="296"/>
      <c r="G26" s="296"/>
      <c r="H26" s="296"/>
      <c r="I26" s="297"/>
      <c r="J26" s="297"/>
    </row>
    <row r="27" spans="1:10" ht="15.6" x14ac:dyDescent="0.25">
      <c r="A27" s="296"/>
      <c r="B27" s="296"/>
      <c r="C27" s="296"/>
      <c r="D27" s="296"/>
      <c r="E27" s="296"/>
      <c r="F27" s="296"/>
      <c r="G27" s="296"/>
      <c r="H27" s="296"/>
      <c r="I27" s="297"/>
      <c r="J27" s="297"/>
    </row>
    <row r="28" spans="1:10" ht="15.6" x14ac:dyDescent="0.25">
      <c r="A28" s="296"/>
      <c r="B28" s="296"/>
      <c r="C28" s="296"/>
      <c r="D28" s="296"/>
      <c r="E28" s="296"/>
      <c r="F28" s="296"/>
      <c r="G28" s="296"/>
      <c r="H28" s="296"/>
      <c r="I28" s="297"/>
      <c r="J28" s="297"/>
    </row>
    <row r="29" spans="1:10" ht="15.6" x14ac:dyDescent="0.25">
      <c r="A29" s="296"/>
      <c r="B29" s="296"/>
      <c r="C29" s="296"/>
      <c r="D29" s="296"/>
      <c r="E29" s="296"/>
      <c r="F29" s="296"/>
      <c r="G29" s="296"/>
      <c r="H29" s="296"/>
      <c r="I29" s="297"/>
      <c r="J29" s="297"/>
    </row>
    <row r="30" spans="1:10" ht="15.6" x14ac:dyDescent="0.25">
      <c r="A30" s="296"/>
      <c r="B30" s="296"/>
      <c r="C30" s="296"/>
      <c r="D30" s="296"/>
      <c r="E30" s="296"/>
      <c r="F30" s="296"/>
      <c r="G30" s="296"/>
      <c r="H30" s="296"/>
      <c r="I30" s="297"/>
      <c r="J30" s="297"/>
    </row>
    <row r="31" spans="1:10" ht="15.6" x14ac:dyDescent="0.25">
      <c r="A31" s="296"/>
      <c r="B31" s="296"/>
      <c r="C31" s="296"/>
      <c r="D31" s="296"/>
      <c r="E31" s="296"/>
      <c r="F31" s="296"/>
      <c r="G31" s="296"/>
      <c r="H31" s="296"/>
      <c r="I31" s="297"/>
      <c r="J31" s="297"/>
    </row>
    <row r="32" spans="1:10" ht="15.6" x14ac:dyDescent="0.25">
      <c r="A32" s="296"/>
      <c r="B32" s="296"/>
      <c r="C32" s="296"/>
      <c r="D32" s="296"/>
      <c r="E32" s="296"/>
      <c r="F32" s="296"/>
      <c r="G32" s="296"/>
      <c r="H32" s="296"/>
      <c r="I32" s="297"/>
      <c r="J32" s="297"/>
    </row>
    <row r="33" spans="1:10" ht="15.6" x14ac:dyDescent="0.25">
      <c r="A33" s="296"/>
      <c r="B33" s="296"/>
      <c r="C33" s="296"/>
      <c r="D33" s="296"/>
      <c r="E33" s="296"/>
      <c r="F33" s="296"/>
      <c r="G33" s="296"/>
      <c r="H33" s="296"/>
      <c r="I33" s="297"/>
      <c r="J33" s="297"/>
    </row>
    <row r="34" spans="1:10" ht="15.6" x14ac:dyDescent="0.25">
      <c r="A34" s="296"/>
      <c r="B34" s="296"/>
      <c r="C34" s="296"/>
      <c r="D34" s="296"/>
      <c r="E34" s="296"/>
      <c r="F34" s="296"/>
      <c r="G34" s="296"/>
      <c r="H34" s="296"/>
      <c r="I34" s="297"/>
      <c r="J34" s="297"/>
    </row>
    <row r="35" spans="1:10" ht="15.6" x14ac:dyDescent="0.25">
      <c r="A35" s="296"/>
      <c r="B35" s="296"/>
      <c r="C35" s="296"/>
      <c r="D35" s="296"/>
      <c r="E35" s="296"/>
      <c r="F35" s="296"/>
      <c r="G35" s="296"/>
      <c r="H35" s="296"/>
      <c r="I35" s="297"/>
      <c r="J35" s="297"/>
    </row>
    <row r="36" spans="1:10" ht="15.6" x14ac:dyDescent="0.25">
      <c r="A36" s="296"/>
      <c r="B36" s="296"/>
      <c r="C36" s="296"/>
      <c r="D36" s="296"/>
      <c r="E36" s="296"/>
      <c r="F36" s="296"/>
      <c r="G36" s="296"/>
      <c r="H36" s="296"/>
      <c r="I36" s="297"/>
      <c r="J36" s="297"/>
    </row>
    <row r="37" spans="1:10" ht="15.6" x14ac:dyDescent="0.25">
      <c r="A37" s="296"/>
      <c r="B37" s="296"/>
      <c r="C37" s="296"/>
      <c r="D37" s="296"/>
      <c r="E37" s="296"/>
      <c r="F37" s="296"/>
      <c r="G37" s="296"/>
      <c r="H37" s="296"/>
      <c r="I37" s="297"/>
      <c r="J37" s="297"/>
    </row>
    <row r="38" spans="1:10" ht="15.6" x14ac:dyDescent="0.25">
      <c r="A38" s="296"/>
      <c r="B38" s="296"/>
      <c r="C38" s="296"/>
      <c r="D38" s="296"/>
      <c r="E38" s="296"/>
      <c r="F38" s="296"/>
      <c r="G38" s="296"/>
      <c r="H38" s="296"/>
      <c r="I38" s="297"/>
      <c r="J38" s="297"/>
    </row>
    <row r="39" spans="1:10" ht="15.6" x14ac:dyDescent="0.25">
      <c r="A39" s="296"/>
      <c r="B39" s="296"/>
      <c r="C39" s="296"/>
      <c r="D39" s="296"/>
      <c r="E39" s="296"/>
      <c r="F39" s="296"/>
      <c r="G39" s="296"/>
      <c r="H39" s="296"/>
      <c r="I39" s="297"/>
      <c r="J39" s="297"/>
    </row>
    <row r="40" spans="1:10" ht="15.6" x14ac:dyDescent="0.25">
      <c r="A40" s="296"/>
      <c r="B40" s="296"/>
      <c r="C40" s="296"/>
      <c r="D40" s="296"/>
      <c r="E40" s="296"/>
      <c r="F40" s="296"/>
      <c r="G40" s="296"/>
      <c r="H40" s="296"/>
      <c r="I40" s="297"/>
      <c r="J40" s="297"/>
    </row>
    <row r="41" spans="1:10" ht="15.6" x14ac:dyDescent="0.25">
      <c r="A41" s="296"/>
      <c r="B41" s="296"/>
      <c r="C41" s="296"/>
      <c r="D41" s="296"/>
      <c r="E41" s="296"/>
      <c r="F41" s="296"/>
      <c r="G41" s="296"/>
      <c r="H41" s="296"/>
      <c r="I41" s="297"/>
      <c r="J41" s="297"/>
    </row>
    <row r="42" spans="1:10" ht="15.6" x14ac:dyDescent="0.25">
      <c r="A42" s="296"/>
      <c r="B42" s="296"/>
      <c r="C42" s="296"/>
      <c r="D42" s="296"/>
      <c r="E42" s="296"/>
      <c r="F42" s="296"/>
      <c r="G42" s="296"/>
      <c r="H42" s="296"/>
      <c r="I42" s="297"/>
      <c r="J42" s="297"/>
    </row>
    <row r="43" spans="1:10" ht="15.6" x14ac:dyDescent="0.25">
      <c r="A43" s="296"/>
      <c r="B43" s="296"/>
      <c r="C43" s="296"/>
      <c r="D43" s="296"/>
      <c r="E43" s="296"/>
      <c r="F43" s="296"/>
      <c r="G43" s="296"/>
      <c r="H43" s="296"/>
      <c r="I43" s="297"/>
      <c r="J43" s="297"/>
    </row>
    <row r="44" spans="1:10" ht="15.6" x14ac:dyDescent="0.25">
      <c r="A44" s="296"/>
      <c r="B44" s="296"/>
      <c r="C44" s="296"/>
      <c r="D44" s="296"/>
      <c r="E44" s="296"/>
      <c r="F44" s="296"/>
      <c r="G44" s="296"/>
      <c r="H44" s="296"/>
      <c r="I44" s="297"/>
      <c r="J44" s="297"/>
    </row>
    <row r="45" spans="1:10" ht="15.6" x14ac:dyDescent="0.25">
      <c r="A45" s="296"/>
      <c r="B45" s="296"/>
      <c r="C45" s="296"/>
      <c r="D45" s="296"/>
      <c r="E45" s="296"/>
      <c r="F45" s="296"/>
      <c r="G45" s="296"/>
      <c r="H45" s="296"/>
      <c r="I45" s="297"/>
      <c r="J45" s="297"/>
    </row>
    <row r="46" spans="1:10" ht="15.6" x14ac:dyDescent="0.25">
      <c r="A46" s="296"/>
      <c r="B46" s="296"/>
      <c r="C46" s="296"/>
      <c r="D46" s="296"/>
      <c r="E46" s="296"/>
      <c r="F46" s="296"/>
      <c r="G46" s="296"/>
      <c r="H46" s="296"/>
      <c r="I46" s="297"/>
      <c r="J46" s="297"/>
    </row>
    <row r="47" spans="1:10" ht="15.6" x14ac:dyDescent="0.25">
      <c r="A47" s="296"/>
      <c r="B47" s="296"/>
      <c r="C47" s="296"/>
      <c r="D47" s="296"/>
      <c r="E47" s="296"/>
      <c r="F47" s="296"/>
      <c r="G47" s="296"/>
      <c r="H47" s="296"/>
      <c r="I47" s="297"/>
      <c r="J47" s="297"/>
    </row>
    <row r="48" spans="1:10" ht="15.6" x14ac:dyDescent="0.25">
      <c r="A48" s="296"/>
      <c r="B48" s="296"/>
      <c r="C48" s="296"/>
      <c r="D48" s="296"/>
      <c r="E48" s="296"/>
      <c r="F48" s="296"/>
      <c r="G48" s="296"/>
      <c r="H48" s="296"/>
      <c r="I48" s="297"/>
      <c r="J48" s="297"/>
    </row>
    <row r="49" spans="1:10" ht="15.6" x14ac:dyDescent="0.25">
      <c r="A49" s="296"/>
      <c r="B49" s="296"/>
      <c r="C49" s="296"/>
      <c r="D49" s="296"/>
      <c r="E49" s="296"/>
      <c r="F49" s="296"/>
      <c r="G49" s="296"/>
      <c r="H49" s="296"/>
      <c r="I49" s="297"/>
      <c r="J49" s="297"/>
    </row>
    <row r="50" spans="1:10" ht="15.6" x14ac:dyDescent="0.25">
      <c r="A50" s="296"/>
      <c r="B50" s="296"/>
      <c r="C50" s="296"/>
      <c r="D50" s="296"/>
      <c r="E50" s="296"/>
      <c r="F50" s="296"/>
      <c r="G50" s="296"/>
      <c r="H50" s="296"/>
      <c r="I50" s="297"/>
      <c r="J50" s="297"/>
    </row>
    <row r="51" spans="1:10" ht="15.6" x14ac:dyDescent="0.25">
      <c r="A51" s="296"/>
      <c r="B51" s="296"/>
      <c r="C51" s="296"/>
      <c r="D51" s="296"/>
      <c r="E51" s="296"/>
      <c r="F51" s="296"/>
      <c r="G51" s="296"/>
      <c r="H51" s="296"/>
      <c r="I51" s="297"/>
      <c r="J51" s="297"/>
    </row>
    <row r="52" spans="1:10" ht="15.6" x14ac:dyDescent="0.25">
      <c r="A52" s="296"/>
      <c r="B52" s="296"/>
      <c r="C52" s="296"/>
      <c r="D52" s="296"/>
      <c r="E52" s="296"/>
      <c r="F52" s="296"/>
      <c r="G52" s="296"/>
      <c r="H52" s="296"/>
      <c r="I52" s="297"/>
      <c r="J52" s="297"/>
    </row>
    <row r="53" spans="1:10" ht="15.6" x14ac:dyDescent="0.25">
      <c r="A53" s="296"/>
      <c r="B53" s="296"/>
      <c r="C53" s="296"/>
      <c r="D53" s="296"/>
      <c r="E53" s="296"/>
      <c r="F53" s="296"/>
      <c r="G53" s="296"/>
      <c r="H53" s="296"/>
      <c r="I53" s="297"/>
      <c r="J53" s="297"/>
    </row>
    <row r="54" spans="1:10" ht="15.6" x14ac:dyDescent="0.25">
      <c r="A54" s="296"/>
      <c r="B54" s="296"/>
      <c r="C54" s="296"/>
      <c r="D54" s="296"/>
      <c r="E54" s="296"/>
      <c r="F54" s="296"/>
      <c r="G54" s="296"/>
      <c r="H54" s="296"/>
      <c r="I54" s="297"/>
      <c r="J54" s="297"/>
    </row>
    <row r="55" spans="1:10" ht="15.6" x14ac:dyDescent="0.25">
      <c r="A55" s="296"/>
      <c r="B55" s="296"/>
      <c r="C55" s="296"/>
      <c r="D55" s="296"/>
      <c r="E55" s="296"/>
      <c r="F55" s="296"/>
      <c r="G55" s="296"/>
      <c r="H55" s="296"/>
      <c r="I55" s="297"/>
      <c r="J55" s="297"/>
    </row>
    <row r="56" spans="1:10" ht="15.6" x14ac:dyDescent="0.25">
      <c r="A56" s="296"/>
      <c r="B56" s="296"/>
      <c r="C56" s="296"/>
      <c r="D56" s="296"/>
      <c r="E56" s="296"/>
      <c r="F56" s="296"/>
      <c r="G56" s="296"/>
      <c r="H56" s="296"/>
      <c r="I56" s="297"/>
      <c r="J56" s="297"/>
    </row>
    <row r="57" spans="1:10" ht="15.6" x14ac:dyDescent="0.25">
      <c r="A57" s="296"/>
      <c r="B57" s="296"/>
      <c r="C57" s="296"/>
      <c r="D57" s="296"/>
      <c r="E57" s="296"/>
      <c r="F57" s="296"/>
      <c r="G57" s="296"/>
      <c r="H57" s="296"/>
      <c r="I57" s="297"/>
      <c r="J57" s="297"/>
    </row>
    <row r="58" spans="1:10" ht="15.6" x14ac:dyDescent="0.25">
      <c r="A58" s="296"/>
      <c r="B58" s="296"/>
      <c r="C58" s="296"/>
      <c r="D58" s="296"/>
      <c r="E58" s="296"/>
      <c r="F58" s="296"/>
      <c r="G58" s="296"/>
      <c r="H58" s="296"/>
      <c r="I58" s="297"/>
      <c r="J58" s="297"/>
    </row>
    <row r="59" spans="1:10" ht="15.6" x14ac:dyDescent="0.25">
      <c r="A59" s="296"/>
      <c r="B59" s="296"/>
      <c r="C59" s="296"/>
      <c r="D59" s="296"/>
      <c r="E59" s="296"/>
      <c r="F59" s="296"/>
      <c r="G59" s="296"/>
      <c r="H59" s="296"/>
      <c r="I59" s="297"/>
      <c r="J59" s="297"/>
    </row>
    <row r="60" spans="1:10" ht="15.6" x14ac:dyDescent="0.25">
      <c r="A60" s="296"/>
      <c r="B60" s="296"/>
      <c r="C60" s="296"/>
      <c r="D60" s="296"/>
      <c r="E60" s="296"/>
      <c r="F60" s="296"/>
      <c r="G60" s="296"/>
      <c r="H60" s="296"/>
      <c r="I60" s="297"/>
      <c r="J60" s="297"/>
    </row>
    <row r="61" spans="1:10" ht="15.6" x14ac:dyDescent="0.25">
      <c r="A61" s="296"/>
      <c r="B61" s="296"/>
      <c r="C61" s="296"/>
      <c r="D61" s="296"/>
      <c r="E61" s="296"/>
      <c r="F61" s="296"/>
      <c r="G61" s="296"/>
      <c r="H61" s="296"/>
      <c r="I61" s="297"/>
      <c r="J61" s="297"/>
    </row>
    <row r="62" spans="1:10" ht="15.6" x14ac:dyDescent="0.25">
      <c r="A62" s="296"/>
      <c r="B62" s="296"/>
      <c r="C62" s="296"/>
      <c r="D62" s="296"/>
      <c r="E62" s="296"/>
      <c r="F62" s="296"/>
      <c r="G62" s="296"/>
      <c r="H62" s="296"/>
      <c r="I62" s="297"/>
      <c r="J62" s="297"/>
    </row>
    <row r="63" spans="1:10" ht="15.6" x14ac:dyDescent="0.25">
      <c r="A63" s="296"/>
      <c r="B63" s="296"/>
      <c r="C63" s="296"/>
      <c r="D63" s="296"/>
      <c r="E63" s="296"/>
      <c r="F63" s="296"/>
      <c r="G63" s="296"/>
      <c r="H63" s="296"/>
      <c r="I63" s="297"/>
      <c r="J63" s="297"/>
    </row>
    <row r="64" spans="1:10" ht="15.6" x14ac:dyDescent="0.25">
      <c r="A64" s="296"/>
      <c r="B64" s="296"/>
      <c r="C64" s="296"/>
      <c r="D64" s="296"/>
      <c r="E64" s="296"/>
      <c r="F64" s="296"/>
      <c r="G64" s="296"/>
      <c r="H64" s="296"/>
      <c r="I64" s="297"/>
      <c r="J64" s="297"/>
    </row>
    <row r="65" spans="1:10" ht="15.6" x14ac:dyDescent="0.25">
      <c r="A65" s="296"/>
      <c r="B65" s="296"/>
      <c r="C65" s="296"/>
      <c r="D65" s="296"/>
      <c r="E65" s="296"/>
      <c r="F65" s="296"/>
      <c r="G65" s="296"/>
      <c r="H65" s="296"/>
      <c r="I65" s="297"/>
      <c r="J65" s="297"/>
    </row>
    <row r="66" spans="1:10" ht="15.6" x14ac:dyDescent="0.25">
      <c r="A66" s="296"/>
      <c r="B66" s="296"/>
      <c r="C66" s="296"/>
      <c r="D66" s="296"/>
      <c r="E66" s="296"/>
      <c r="F66" s="296"/>
      <c r="G66" s="296"/>
      <c r="H66" s="296"/>
      <c r="I66" s="297"/>
      <c r="J66" s="297"/>
    </row>
    <row r="67" spans="1:10" ht="15.6" x14ac:dyDescent="0.25">
      <c r="A67" s="296"/>
      <c r="B67" s="296"/>
      <c r="C67" s="296"/>
      <c r="D67" s="296"/>
      <c r="E67" s="296"/>
      <c r="F67" s="296"/>
      <c r="G67" s="296"/>
      <c r="H67" s="296"/>
      <c r="I67" s="297"/>
      <c r="J67" s="297"/>
    </row>
    <row r="68" spans="1:10" ht="15.6" x14ac:dyDescent="0.25">
      <c r="A68" s="296"/>
      <c r="B68" s="296"/>
      <c r="C68" s="296"/>
      <c r="D68" s="296"/>
      <c r="E68" s="296"/>
      <c r="F68" s="296"/>
      <c r="G68" s="296"/>
      <c r="H68" s="296"/>
      <c r="I68" s="297"/>
      <c r="J68" s="297"/>
    </row>
    <row r="69" spans="1:10" ht="15.6" x14ac:dyDescent="0.25">
      <c r="A69" s="296"/>
      <c r="B69" s="296"/>
      <c r="C69" s="296"/>
      <c r="D69" s="296"/>
      <c r="E69" s="296"/>
      <c r="F69" s="296"/>
      <c r="G69" s="296"/>
      <c r="H69" s="296"/>
      <c r="I69" s="297"/>
      <c r="J69" s="297"/>
    </row>
    <row r="70" spans="1:10" ht="15.6" x14ac:dyDescent="0.25">
      <c r="A70" s="296"/>
      <c r="B70" s="296"/>
      <c r="C70" s="296"/>
      <c r="D70" s="296"/>
      <c r="E70" s="296"/>
      <c r="F70" s="296"/>
      <c r="G70" s="296"/>
      <c r="H70" s="296"/>
      <c r="I70" s="297"/>
      <c r="J70" s="297"/>
    </row>
    <row r="71" spans="1:10" ht="15.6" x14ac:dyDescent="0.25">
      <c r="A71" s="296"/>
      <c r="B71" s="296"/>
      <c r="C71" s="296"/>
      <c r="D71" s="296"/>
      <c r="E71" s="296"/>
      <c r="F71" s="296"/>
      <c r="G71" s="296"/>
      <c r="H71" s="296"/>
      <c r="I71" s="297"/>
      <c r="J71" s="297"/>
    </row>
    <row r="72" spans="1:10" ht="15.6" x14ac:dyDescent="0.25">
      <c r="A72" s="296"/>
      <c r="B72" s="296"/>
      <c r="C72" s="296"/>
      <c r="D72" s="296"/>
      <c r="E72" s="296"/>
      <c r="F72" s="296"/>
      <c r="G72" s="296"/>
      <c r="H72" s="296"/>
      <c r="I72" s="297"/>
      <c r="J72" s="297"/>
    </row>
    <row r="73" spans="1:10" ht="15.6" x14ac:dyDescent="0.25">
      <c r="A73" s="296"/>
      <c r="B73" s="296"/>
      <c r="C73" s="296"/>
      <c r="D73" s="296"/>
      <c r="E73" s="296"/>
      <c r="F73" s="296"/>
      <c r="G73" s="296"/>
      <c r="H73" s="296"/>
      <c r="I73" s="297"/>
      <c r="J73" s="297"/>
    </row>
    <row r="74" spans="1:10" ht="15.6" x14ac:dyDescent="0.25">
      <c r="A74" s="296"/>
      <c r="B74" s="296"/>
      <c r="C74" s="296"/>
      <c r="D74" s="296"/>
      <c r="E74" s="296"/>
      <c r="F74" s="296"/>
      <c r="G74" s="296"/>
      <c r="H74" s="296"/>
      <c r="I74" s="297"/>
      <c r="J74" s="297"/>
    </row>
    <row r="75" spans="1:10" ht="15.6" x14ac:dyDescent="0.25">
      <c r="A75" s="296"/>
      <c r="B75" s="296"/>
      <c r="C75" s="296"/>
      <c r="D75" s="296"/>
      <c r="E75" s="296"/>
      <c r="F75" s="296"/>
      <c r="G75" s="296"/>
      <c r="H75" s="296"/>
      <c r="I75" s="297"/>
      <c r="J75" s="297"/>
    </row>
    <row r="76" spans="1:10" ht="15.6" x14ac:dyDescent="0.25">
      <c r="A76" s="296"/>
      <c r="B76" s="296"/>
      <c r="C76" s="296"/>
      <c r="D76" s="296"/>
      <c r="E76" s="296"/>
      <c r="F76" s="296"/>
      <c r="G76" s="296"/>
      <c r="H76" s="296"/>
      <c r="I76" s="297"/>
      <c r="J76" s="297"/>
    </row>
    <row r="77" spans="1:10" ht="15.6" x14ac:dyDescent="0.25">
      <c r="A77" s="296"/>
      <c r="B77" s="296"/>
      <c r="C77" s="296"/>
      <c r="D77" s="296"/>
      <c r="E77" s="296"/>
      <c r="F77" s="296"/>
      <c r="G77" s="296"/>
      <c r="H77" s="296"/>
      <c r="I77" s="297"/>
      <c r="J77" s="297"/>
    </row>
    <row r="78" spans="1:10" ht="15.6" x14ac:dyDescent="0.25">
      <c r="A78" s="296"/>
      <c r="B78" s="296"/>
      <c r="C78" s="296"/>
      <c r="D78" s="296"/>
      <c r="E78" s="296"/>
      <c r="F78" s="296"/>
      <c r="G78" s="296"/>
      <c r="H78" s="296"/>
      <c r="I78" s="297"/>
      <c r="J78" s="297"/>
    </row>
    <row r="79" spans="1:10" ht="15.6" x14ac:dyDescent="0.25">
      <c r="A79" s="296"/>
      <c r="B79" s="296"/>
      <c r="C79" s="296"/>
      <c r="D79" s="296"/>
      <c r="E79" s="296"/>
      <c r="F79" s="296"/>
      <c r="G79" s="296"/>
      <c r="H79" s="296"/>
      <c r="I79" s="297"/>
      <c r="J79" s="297"/>
    </row>
    <row r="80" spans="1:10" ht="15.6" x14ac:dyDescent="0.25">
      <c r="A80" s="296"/>
      <c r="B80" s="296"/>
      <c r="C80" s="296"/>
      <c r="D80" s="296"/>
      <c r="E80" s="296"/>
      <c r="F80" s="296"/>
      <c r="G80" s="296"/>
      <c r="H80" s="296"/>
      <c r="I80" s="297"/>
      <c r="J80" s="297"/>
    </row>
    <row r="81" spans="1:10" ht="15.6" x14ac:dyDescent="0.25">
      <c r="A81" s="296"/>
      <c r="B81" s="296"/>
      <c r="C81" s="296"/>
      <c r="D81" s="296"/>
      <c r="E81" s="296"/>
      <c r="F81" s="296"/>
      <c r="G81" s="296"/>
      <c r="H81" s="296"/>
      <c r="I81" s="297"/>
      <c r="J81" s="297"/>
    </row>
    <row r="82" spans="1:10" ht="15.6" x14ac:dyDescent="0.25">
      <c r="A82" s="296"/>
      <c r="B82" s="296"/>
      <c r="C82" s="296"/>
      <c r="D82" s="296"/>
      <c r="E82" s="296"/>
      <c r="F82" s="296"/>
      <c r="G82" s="296"/>
      <c r="H82" s="296"/>
      <c r="I82" s="297"/>
      <c r="J82" s="297"/>
    </row>
    <row r="83" spans="1:10" ht="15.6" x14ac:dyDescent="0.25">
      <c r="A83" s="296"/>
      <c r="B83" s="296"/>
      <c r="C83" s="296"/>
      <c r="D83" s="296"/>
      <c r="E83" s="296"/>
      <c r="F83" s="296"/>
      <c r="G83" s="296"/>
      <c r="H83" s="296"/>
      <c r="I83" s="297"/>
      <c r="J83" s="297"/>
    </row>
    <row r="84" spans="1:10" ht="15.6" x14ac:dyDescent="0.25">
      <c r="A84" s="296"/>
      <c r="B84" s="296"/>
      <c r="C84" s="296"/>
      <c r="D84" s="296"/>
      <c r="E84" s="296"/>
      <c r="F84" s="296"/>
      <c r="G84" s="296"/>
      <c r="H84" s="296"/>
      <c r="I84" s="297"/>
      <c r="J84" s="297"/>
    </row>
    <row r="85" spans="1:10" ht="15.6" x14ac:dyDescent="0.25">
      <c r="A85" s="296"/>
      <c r="B85" s="296"/>
      <c r="C85" s="296"/>
      <c r="D85" s="296"/>
      <c r="E85" s="296"/>
      <c r="F85" s="296"/>
      <c r="G85" s="296"/>
      <c r="H85" s="296"/>
      <c r="I85" s="297"/>
      <c r="J85" s="297"/>
    </row>
    <row r="86" spans="1:10" ht="15.6" x14ac:dyDescent="0.25">
      <c r="A86" s="296"/>
      <c r="B86" s="296"/>
      <c r="C86" s="296"/>
      <c r="D86" s="296"/>
      <c r="E86" s="296"/>
      <c r="F86" s="296"/>
      <c r="G86" s="296"/>
      <c r="H86" s="296"/>
      <c r="I86" s="297"/>
      <c r="J86" s="297"/>
    </row>
    <row r="87" spans="1:10" ht="15.6" x14ac:dyDescent="0.25">
      <c r="A87" s="296"/>
      <c r="B87" s="296"/>
      <c r="C87" s="296"/>
      <c r="D87" s="296"/>
      <c r="E87" s="296"/>
      <c r="F87" s="296"/>
      <c r="G87" s="296"/>
      <c r="H87" s="296"/>
      <c r="I87" s="297"/>
      <c r="J87" s="297"/>
    </row>
    <row r="88" spans="1:10" ht="15.6" x14ac:dyDescent="0.25">
      <c r="A88" s="296"/>
      <c r="B88" s="296"/>
      <c r="C88" s="296"/>
      <c r="D88" s="296"/>
      <c r="E88" s="296"/>
      <c r="F88" s="296"/>
      <c r="G88" s="296"/>
      <c r="H88" s="296"/>
      <c r="I88" s="297"/>
      <c r="J88" s="297"/>
    </row>
    <row r="89" spans="1:10" ht="15.6" x14ac:dyDescent="0.25">
      <c r="A89" s="296"/>
      <c r="B89" s="296"/>
      <c r="C89" s="296"/>
      <c r="D89" s="296"/>
      <c r="E89" s="296"/>
      <c r="F89" s="296"/>
      <c r="G89" s="296"/>
      <c r="H89" s="296"/>
      <c r="I89" s="297"/>
      <c r="J89" s="297"/>
    </row>
    <row r="90" spans="1:10" ht="15.6" x14ac:dyDescent="0.25">
      <c r="A90" s="296"/>
      <c r="B90" s="296"/>
      <c r="C90" s="296"/>
      <c r="D90" s="296"/>
      <c r="E90" s="296"/>
      <c r="F90" s="296"/>
      <c r="G90" s="296"/>
      <c r="H90" s="296"/>
      <c r="I90" s="297"/>
      <c r="J90" s="297"/>
    </row>
    <row r="91" spans="1:10" ht="15.6" x14ac:dyDescent="0.25">
      <c r="A91" s="296"/>
      <c r="B91" s="296"/>
      <c r="C91" s="296"/>
      <c r="D91" s="296"/>
      <c r="E91" s="296"/>
      <c r="F91" s="296"/>
      <c r="G91" s="296"/>
      <c r="H91" s="296"/>
      <c r="I91" s="297"/>
      <c r="J91" s="297"/>
    </row>
    <row r="92" spans="1:10" ht="15.6" x14ac:dyDescent="0.25">
      <c r="A92" s="296"/>
      <c r="B92" s="296"/>
      <c r="C92" s="296"/>
      <c r="D92" s="296"/>
      <c r="E92" s="296"/>
      <c r="F92" s="296"/>
      <c r="G92" s="296"/>
      <c r="H92" s="296"/>
      <c r="I92" s="297"/>
      <c r="J92" s="297"/>
    </row>
    <row r="93" spans="1:10" ht="15.6" x14ac:dyDescent="0.25">
      <c r="A93" s="296"/>
      <c r="B93" s="296"/>
      <c r="C93" s="296"/>
      <c r="D93" s="296"/>
      <c r="E93" s="296"/>
      <c r="F93" s="296"/>
      <c r="G93" s="296"/>
      <c r="H93" s="296"/>
      <c r="I93" s="297"/>
      <c r="J93" s="297"/>
    </row>
    <row r="94" spans="1:10" ht="15.6" x14ac:dyDescent="0.25">
      <c r="A94" s="296"/>
      <c r="B94" s="296"/>
      <c r="C94" s="296"/>
      <c r="D94" s="296"/>
      <c r="E94" s="296"/>
      <c r="F94" s="296"/>
      <c r="G94" s="296"/>
      <c r="H94" s="296"/>
      <c r="I94" s="297"/>
      <c r="J94" s="297"/>
    </row>
    <row r="95" spans="1:10" ht="15.6" x14ac:dyDescent="0.25">
      <c r="A95" s="296"/>
      <c r="B95" s="296"/>
      <c r="C95" s="296"/>
      <c r="D95" s="296"/>
      <c r="E95" s="296"/>
      <c r="F95" s="296"/>
      <c r="G95" s="296"/>
      <c r="H95" s="296"/>
      <c r="I95" s="297"/>
      <c r="J95" s="297"/>
    </row>
    <row r="96" spans="1:10" ht="15.6" x14ac:dyDescent="0.25">
      <c r="A96" s="296"/>
      <c r="B96" s="296"/>
      <c r="C96" s="296"/>
      <c r="D96" s="296"/>
      <c r="E96" s="296"/>
      <c r="F96" s="296"/>
      <c r="G96" s="296"/>
      <c r="H96" s="296"/>
      <c r="I96" s="297"/>
      <c r="J96" s="297"/>
    </row>
    <row r="97" spans="1:10" ht="15.6" x14ac:dyDescent="0.25">
      <c r="A97" s="296"/>
      <c r="B97" s="296"/>
      <c r="C97" s="296"/>
      <c r="D97" s="296"/>
      <c r="E97" s="296"/>
      <c r="F97" s="296"/>
      <c r="G97" s="296"/>
      <c r="H97" s="296"/>
      <c r="I97" s="297"/>
      <c r="J97" s="297"/>
    </row>
    <row r="98" spans="1:10" ht="15.6" x14ac:dyDescent="0.25">
      <c r="A98" s="296"/>
      <c r="B98" s="296"/>
      <c r="C98" s="296"/>
      <c r="D98" s="296"/>
      <c r="E98" s="296"/>
      <c r="F98" s="296"/>
      <c r="G98" s="296"/>
      <c r="H98" s="296"/>
      <c r="I98" s="297"/>
      <c r="J98" s="297"/>
    </row>
    <row r="99" spans="1:10" ht="15.6" x14ac:dyDescent="0.25">
      <c r="A99" s="296"/>
      <c r="B99" s="296"/>
      <c r="C99" s="296"/>
      <c r="D99" s="296"/>
      <c r="E99" s="296"/>
      <c r="F99" s="296"/>
      <c r="G99" s="296"/>
      <c r="H99" s="296"/>
      <c r="I99" s="297"/>
      <c r="J99" s="297"/>
    </row>
    <row r="100" spans="1:10" ht="15.6" x14ac:dyDescent="0.25">
      <c r="A100" s="296"/>
      <c r="B100" s="296"/>
      <c r="C100" s="296"/>
      <c r="D100" s="296"/>
      <c r="E100" s="296"/>
      <c r="F100" s="296"/>
      <c r="G100" s="296"/>
      <c r="H100" s="296"/>
      <c r="I100" s="297"/>
      <c r="J100" s="297"/>
    </row>
    <row r="101" spans="1:10" ht="15.6" x14ac:dyDescent="0.25">
      <c r="A101" s="296"/>
      <c r="B101" s="296"/>
      <c r="C101" s="296"/>
      <c r="D101" s="296"/>
      <c r="E101" s="296"/>
      <c r="F101" s="296"/>
      <c r="G101" s="296"/>
      <c r="H101" s="296"/>
      <c r="I101" s="297"/>
      <c r="J101" s="297"/>
    </row>
    <row r="102" spans="1:10" ht="15.6" x14ac:dyDescent="0.25">
      <c r="A102" s="296"/>
      <c r="B102" s="296"/>
      <c r="C102" s="296"/>
      <c r="D102" s="296"/>
      <c r="E102" s="296"/>
      <c r="F102" s="296"/>
      <c r="G102" s="296"/>
      <c r="H102" s="296"/>
      <c r="I102" s="297"/>
      <c r="J102" s="297"/>
    </row>
    <row r="103" spans="1:10" ht="15.6" x14ac:dyDescent="0.25">
      <c r="A103" s="296"/>
      <c r="B103" s="296"/>
      <c r="C103" s="296"/>
      <c r="D103" s="296"/>
      <c r="E103" s="296"/>
      <c r="F103" s="296"/>
      <c r="G103" s="296"/>
      <c r="H103" s="296"/>
      <c r="I103" s="297"/>
      <c r="J103" s="297"/>
    </row>
    <row r="104" spans="1:10" ht="15.6" x14ac:dyDescent="0.25">
      <c r="A104" s="296"/>
      <c r="B104" s="296"/>
      <c r="C104" s="296"/>
      <c r="D104" s="296"/>
      <c r="E104" s="296"/>
      <c r="F104" s="296"/>
      <c r="G104" s="296"/>
      <c r="H104" s="296"/>
      <c r="I104" s="297"/>
      <c r="J104" s="297"/>
    </row>
    <row r="105" spans="1:10" ht="15.6" x14ac:dyDescent="0.25">
      <c r="A105" s="296"/>
      <c r="B105" s="296"/>
      <c r="C105" s="296"/>
      <c r="D105" s="296"/>
      <c r="E105" s="296"/>
      <c r="F105" s="296"/>
      <c r="G105" s="296"/>
      <c r="H105" s="296"/>
      <c r="I105" s="297"/>
      <c r="J105" s="297"/>
    </row>
    <row r="106" spans="1:10" ht="15.6" x14ac:dyDescent="0.25">
      <c r="A106" s="296"/>
      <c r="B106" s="296"/>
      <c r="C106" s="296"/>
      <c r="D106" s="296"/>
      <c r="E106" s="296"/>
      <c r="F106" s="296"/>
      <c r="G106" s="296"/>
      <c r="H106" s="296"/>
      <c r="I106" s="297"/>
      <c r="J106" s="297"/>
    </row>
    <row r="107" spans="1:10" ht="15.6" x14ac:dyDescent="0.25">
      <c r="A107" s="296"/>
      <c r="B107" s="296"/>
      <c r="C107" s="296"/>
      <c r="D107" s="296"/>
      <c r="E107" s="296"/>
      <c r="F107" s="296"/>
      <c r="G107" s="296"/>
      <c r="H107" s="296"/>
      <c r="I107" s="297"/>
      <c r="J107" s="297"/>
    </row>
    <row r="108" spans="1:10" ht="15.6" x14ac:dyDescent="0.25">
      <c r="A108" s="296"/>
      <c r="B108" s="296"/>
      <c r="C108" s="296"/>
      <c r="D108" s="296"/>
      <c r="E108" s="296"/>
      <c r="F108" s="296"/>
      <c r="G108" s="296"/>
      <c r="H108" s="296"/>
      <c r="I108" s="297"/>
      <c r="J108" s="297"/>
    </row>
    <row r="109" spans="1:10" ht="15.6" x14ac:dyDescent="0.25">
      <c r="A109" s="296"/>
      <c r="B109" s="296"/>
      <c r="C109" s="296"/>
      <c r="D109" s="296"/>
      <c r="E109" s="296"/>
      <c r="F109" s="296"/>
      <c r="G109" s="296"/>
      <c r="H109" s="296"/>
      <c r="I109" s="297"/>
      <c r="J109" s="297"/>
    </row>
    <row r="110" spans="1:10" ht="15.6" x14ac:dyDescent="0.25">
      <c r="A110" s="296"/>
      <c r="B110" s="296"/>
      <c r="C110" s="296"/>
      <c r="D110" s="296"/>
      <c r="E110" s="296"/>
      <c r="F110" s="296"/>
      <c r="G110" s="296"/>
      <c r="H110" s="296"/>
      <c r="I110" s="297"/>
      <c r="J110" s="297"/>
    </row>
    <row r="111" spans="1:10" ht="15.6" x14ac:dyDescent="0.25">
      <c r="A111" s="296"/>
      <c r="B111" s="296"/>
      <c r="C111" s="296"/>
      <c r="D111" s="296"/>
      <c r="E111" s="296"/>
      <c r="F111" s="296"/>
      <c r="G111" s="296"/>
      <c r="H111" s="296"/>
      <c r="I111" s="297"/>
      <c r="J111" s="297"/>
    </row>
    <row r="112" spans="1:10" ht="15.6" x14ac:dyDescent="0.25">
      <c r="A112" s="296"/>
      <c r="B112" s="296"/>
      <c r="C112" s="296"/>
      <c r="D112" s="296"/>
      <c r="E112" s="296"/>
      <c r="F112" s="296"/>
      <c r="G112" s="296"/>
      <c r="H112" s="296"/>
      <c r="I112" s="297"/>
      <c r="J112" s="297"/>
    </row>
    <row r="113" spans="1:10" ht="15.6" x14ac:dyDescent="0.25">
      <c r="A113" s="296"/>
      <c r="B113" s="296"/>
      <c r="C113" s="296"/>
      <c r="D113" s="296"/>
      <c r="E113" s="296"/>
      <c r="F113" s="296"/>
      <c r="G113" s="296"/>
      <c r="H113" s="296"/>
      <c r="I113" s="297"/>
      <c r="J113" s="297"/>
    </row>
    <row r="114" spans="1:10" ht="15.6" x14ac:dyDescent="0.25">
      <c r="A114" s="296"/>
      <c r="B114" s="296"/>
      <c r="C114" s="296"/>
      <c r="D114" s="296"/>
      <c r="E114" s="296"/>
      <c r="F114" s="296"/>
      <c r="G114" s="296"/>
      <c r="H114" s="296"/>
      <c r="I114" s="297"/>
      <c r="J114" s="297"/>
    </row>
    <row r="115" spans="1:10" ht="15.6" x14ac:dyDescent="0.25">
      <c r="A115" s="296"/>
      <c r="B115" s="296"/>
      <c r="C115" s="296"/>
      <c r="D115" s="296"/>
      <c r="E115" s="296"/>
      <c r="F115" s="296"/>
      <c r="G115" s="296"/>
      <c r="H115" s="296"/>
      <c r="I115" s="297"/>
      <c r="J115" s="297"/>
    </row>
    <row r="116" spans="1:10" ht="15.6" x14ac:dyDescent="0.25">
      <c r="A116" s="296"/>
      <c r="B116" s="296"/>
      <c r="C116" s="296"/>
      <c r="D116" s="296"/>
      <c r="E116" s="296"/>
      <c r="F116" s="296"/>
      <c r="G116" s="296"/>
      <c r="H116" s="296"/>
      <c r="I116" s="297"/>
      <c r="J116" s="297"/>
    </row>
    <row r="117" spans="1:10" ht="15.6" x14ac:dyDescent="0.25">
      <c r="A117" s="296"/>
      <c r="B117" s="296"/>
      <c r="C117" s="296"/>
      <c r="D117" s="296"/>
      <c r="E117" s="296"/>
      <c r="F117" s="296"/>
      <c r="G117" s="296"/>
      <c r="H117" s="296"/>
      <c r="I117" s="297"/>
      <c r="J117" s="297"/>
    </row>
    <row r="118" spans="1:10" ht="15.6" x14ac:dyDescent="0.25">
      <c r="A118" s="296"/>
      <c r="B118" s="296"/>
      <c r="C118" s="296"/>
      <c r="D118" s="296"/>
      <c r="E118" s="296"/>
      <c r="F118" s="296"/>
      <c r="G118" s="296"/>
      <c r="H118" s="296"/>
      <c r="I118" s="297"/>
      <c r="J118" s="297"/>
    </row>
    <row r="119" spans="1:10" ht="15.6" x14ac:dyDescent="0.25">
      <c r="A119" s="296"/>
      <c r="B119" s="296"/>
      <c r="C119" s="296"/>
      <c r="D119" s="296"/>
      <c r="E119" s="296"/>
      <c r="F119" s="296"/>
      <c r="G119" s="296"/>
      <c r="H119" s="296"/>
      <c r="I119" s="297"/>
      <c r="J119" s="297"/>
    </row>
    <row r="120" spans="1:10" ht="15.6" x14ac:dyDescent="0.25">
      <c r="A120" s="296"/>
      <c r="B120" s="296"/>
      <c r="C120" s="296"/>
      <c r="D120" s="296"/>
      <c r="E120" s="296"/>
      <c r="F120" s="296"/>
      <c r="G120" s="296"/>
      <c r="H120" s="296"/>
      <c r="I120" s="297"/>
      <c r="J120" s="297"/>
    </row>
    <row r="121" spans="1:10" ht="15.6" x14ac:dyDescent="0.25">
      <c r="A121" s="296"/>
      <c r="B121" s="296"/>
      <c r="C121" s="296"/>
      <c r="D121" s="296"/>
      <c r="E121" s="296"/>
      <c r="F121" s="296"/>
      <c r="G121" s="296"/>
      <c r="H121" s="296"/>
      <c r="I121" s="297"/>
      <c r="J121" s="297"/>
    </row>
    <row r="122" spans="1:10" ht="15.6" x14ac:dyDescent="0.25">
      <c r="A122" s="296"/>
      <c r="B122" s="296"/>
      <c r="C122" s="296"/>
      <c r="D122" s="296"/>
      <c r="E122" s="296"/>
      <c r="F122" s="296"/>
      <c r="G122" s="296"/>
      <c r="H122" s="296"/>
      <c r="I122" s="297"/>
      <c r="J122" s="297"/>
    </row>
    <row r="123" spans="1:10" ht="15.6" x14ac:dyDescent="0.25">
      <c r="A123" s="296"/>
      <c r="B123" s="296"/>
      <c r="C123" s="296"/>
      <c r="D123" s="296"/>
      <c r="E123" s="296"/>
      <c r="F123" s="296"/>
      <c r="G123" s="296"/>
      <c r="H123" s="296"/>
      <c r="I123" s="297"/>
      <c r="J123" s="297"/>
    </row>
    <row r="124" spans="1:10" ht="15.6" x14ac:dyDescent="0.25">
      <c r="A124" s="296"/>
      <c r="B124" s="296"/>
      <c r="C124" s="296"/>
      <c r="D124" s="296"/>
      <c r="E124" s="296"/>
      <c r="F124" s="296"/>
      <c r="G124" s="296"/>
      <c r="H124" s="296"/>
      <c r="I124" s="297"/>
      <c r="J124" s="297"/>
    </row>
    <row r="125" spans="1:10" ht="15.6" x14ac:dyDescent="0.25">
      <c r="A125" s="296"/>
      <c r="B125" s="296"/>
      <c r="C125" s="296"/>
      <c r="D125" s="296"/>
      <c r="E125" s="296"/>
      <c r="F125" s="296"/>
      <c r="G125" s="296"/>
      <c r="H125" s="296"/>
      <c r="I125" s="297"/>
      <c r="J125" s="297"/>
    </row>
    <row r="126" spans="1:10" ht="15.6" x14ac:dyDescent="0.25">
      <c r="A126" s="296"/>
      <c r="B126" s="296"/>
      <c r="C126" s="296"/>
      <c r="D126" s="296"/>
      <c r="E126" s="296"/>
      <c r="F126" s="296"/>
      <c r="G126" s="296"/>
      <c r="H126" s="296"/>
      <c r="I126" s="297"/>
      <c r="J126" s="297"/>
    </row>
    <row r="127" spans="1:10" ht="15.6" x14ac:dyDescent="0.25">
      <c r="A127" s="296"/>
      <c r="B127" s="296"/>
      <c r="C127" s="296"/>
      <c r="D127" s="296"/>
      <c r="E127" s="296"/>
      <c r="F127" s="296"/>
      <c r="G127" s="296"/>
      <c r="H127" s="296"/>
      <c r="I127" s="297"/>
      <c r="J127" s="297"/>
    </row>
    <row r="128" spans="1:10" ht="15.6" x14ac:dyDescent="0.25">
      <c r="A128" s="296"/>
      <c r="B128" s="296"/>
      <c r="C128" s="296"/>
      <c r="D128" s="296"/>
      <c r="E128" s="296"/>
      <c r="F128" s="296"/>
      <c r="G128" s="296"/>
      <c r="H128" s="296"/>
      <c r="I128" s="297"/>
      <c r="J128" s="297"/>
    </row>
    <row r="129" spans="1:10" ht="15.6" x14ac:dyDescent="0.25">
      <c r="A129" s="296"/>
      <c r="B129" s="296"/>
      <c r="C129" s="296"/>
      <c r="D129" s="296"/>
      <c r="E129" s="296"/>
      <c r="F129" s="296"/>
      <c r="G129" s="296"/>
      <c r="H129" s="296"/>
      <c r="I129" s="297"/>
      <c r="J129" s="297"/>
    </row>
    <row r="130" spans="1:10" ht="15.6" x14ac:dyDescent="0.25">
      <c r="A130" s="296"/>
      <c r="B130" s="296"/>
      <c r="C130" s="296"/>
      <c r="D130" s="296"/>
      <c r="E130" s="296"/>
      <c r="F130" s="296"/>
      <c r="G130" s="296"/>
      <c r="H130" s="296"/>
      <c r="I130" s="297"/>
      <c r="J130" s="297"/>
    </row>
    <row r="131" spans="1:10" ht="15.6" x14ac:dyDescent="0.25">
      <c r="A131" s="296"/>
      <c r="B131" s="296"/>
      <c r="C131" s="296"/>
      <c r="D131" s="296"/>
      <c r="E131" s="296"/>
      <c r="F131" s="296"/>
      <c r="G131" s="296"/>
      <c r="H131" s="296"/>
      <c r="I131" s="297"/>
      <c r="J131" s="297"/>
    </row>
    <row r="132" spans="1:10" ht="15.6" x14ac:dyDescent="0.25">
      <c r="A132" s="296"/>
      <c r="B132" s="296"/>
      <c r="C132" s="296"/>
      <c r="D132" s="296"/>
      <c r="E132" s="296"/>
      <c r="F132" s="296"/>
      <c r="G132" s="296"/>
      <c r="H132" s="296"/>
      <c r="I132" s="297"/>
      <c r="J132" s="297"/>
    </row>
    <row r="133" spans="1:10" ht="15.6" x14ac:dyDescent="0.25">
      <c r="A133" s="296"/>
      <c r="B133" s="296"/>
      <c r="C133" s="296"/>
      <c r="D133" s="296"/>
      <c r="E133" s="296"/>
      <c r="F133" s="296"/>
      <c r="G133" s="296"/>
      <c r="H133" s="296"/>
      <c r="I133" s="297"/>
      <c r="J133" s="297"/>
    </row>
    <row r="134" spans="1:10" ht="15.6" x14ac:dyDescent="0.25">
      <c r="A134" s="296"/>
      <c r="B134" s="296"/>
      <c r="C134" s="296"/>
      <c r="D134" s="296"/>
      <c r="E134" s="296"/>
      <c r="F134" s="296"/>
      <c r="G134" s="296"/>
      <c r="H134" s="296"/>
      <c r="I134" s="297"/>
      <c r="J134" s="297"/>
    </row>
    <row r="135" spans="1:10" ht="15.6" x14ac:dyDescent="0.25">
      <c r="A135" s="296"/>
      <c r="B135" s="296"/>
      <c r="C135" s="296"/>
      <c r="D135" s="296"/>
      <c r="E135" s="296"/>
      <c r="F135" s="296"/>
      <c r="G135" s="296"/>
      <c r="H135" s="296"/>
      <c r="I135" s="297"/>
      <c r="J135" s="297"/>
    </row>
    <row r="136" spans="1:10" ht="15.6" x14ac:dyDescent="0.25">
      <c r="A136" s="296"/>
      <c r="B136" s="296"/>
      <c r="C136" s="296"/>
      <c r="D136" s="296"/>
      <c r="E136" s="296"/>
      <c r="F136" s="296"/>
      <c r="G136" s="296"/>
      <c r="H136" s="296"/>
      <c r="I136" s="297"/>
      <c r="J136" s="297"/>
    </row>
    <row r="137" spans="1:10" ht="15.6" x14ac:dyDescent="0.25">
      <c r="A137" s="296"/>
      <c r="B137" s="296"/>
      <c r="C137" s="296"/>
      <c r="D137" s="296"/>
      <c r="E137" s="296"/>
      <c r="F137" s="296"/>
      <c r="G137" s="296"/>
      <c r="H137" s="296"/>
      <c r="I137" s="297"/>
      <c r="J137" s="297"/>
    </row>
    <row r="138" spans="1:10" ht="15.6" x14ac:dyDescent="0.25">
      <c r="A138" s="296"/>
      <c r="B138" s="296"/>
      <c r="C138" s="296"/>
      <c r="D138" s="296"/>
      <c r="E138" s="296"/>
      <c r="F138" s="296"/>
      <c r="G138" s="296"/>
      <c r="H138" s="296"/>
      <c r="I138" s="297"/>
      <c r="J138" s="297"/>
    </row>
    <row r="139" spans="1:10" ht="15.6" x14ac:dyDescent="0.25">
      <c r="A139" s="296"/>
      <c r="B139" s="296"/>
      <c r="C139" s="296"/>
      <c r="D139" s="296"/>
      <c r="E139" s="296"/>
      <c r="F139" s="296"/>
      <c r="G139" s="296"/>
      <c r="H139" s="296"/>
      <c r="I139" s="297"/>
      <c r="J139" s="297"/>
    </row>
    <row r="140" spans="1:10" ht="15.6" x14ac:dyDescent="0.25">
      <c r="A140" s="296"/>
      <c r="B140" s="296"/>
      <c r="C140" s="296"/>
      <c r="D140" s="296"/>
      <c r="E140" s="296"/>
      <c r="F140" s="296"/>
      <c r="G140" s="296"/>
      <c r="H140" s="296"/>
      <c r="I140" s="297"/>
      <c r="J140" s="297"/>
    </row>
    <row r="141" spans="1:10" ht="15.6" x14ac:dyDescent="0.25">
      <c r="A141" s="296"/>
      <c r="B141" s="296"/>
      <c r="C141" s="296"/>
      <c r="D141" s="296"/>
      <c r="E141" s="296"/>
      <c r="F141" s="296"/>
      <c r="G141" s="296"/>
      <c r="H141" s="296"/>
      <c r="I141" s="297"/>
      <c r="J141" s="297"/>
    </row>
    <row r="142" spans="1:10" ht="15.6" x14ac:dyDescent="0.25">
      <c r="A142" s="296"/>
      <c r="B142" s="296"/>
      <c r="C142" s="296"/>
      <c r="D142" s="296"/>
      <c r="E142" s="296"/>
      <c r="F142" s="296"/>
      <c r="G142" s="296"/>
      <c r="H142" s="296"/>
      <c r="I142" s="297"/>
      <c r="J142" s="297"/>
    </row>
    <row r="143" spans="1:10" ht="15.6" x14ac:dyDescent="0.25">
      <c r="A143" s="296"/>
      <c r="B143" s="296"/>
      <c r="C143" s="296"/>
      <c r="D143" s="296"/>
      <c r="E143" s="296"/>
      <c r="F143" s="296"/>
      <c r="G143" s="296"/>
      <c r="H143" s="296"/>
      <c r="I143" s="297"/>
      <c r="J143" s="297"/>
    </row>
    <row r="144" spans="1:10" ht="15.6" x14ac:dyDescent="0.25">
      <c r="A144" s="296"/>
      <c r="B144" s="296"/>
      <c r="C144" s="296"/>
      <c r="D144" s="296"/>
      <c r="E144" s="296"/>
      <c r="F144" s="296"/>
      <c r="G144" s="296"/>
      <c r="H144" s="296"/>
      <c r="I144" s="297"/>
      <c r="J144" s="297"/>
    </row>
    <row r="145" spans="1:10" ht="15.6" x14ac:dyDescent="0.25">
      <c r="A145" s="296"/>
      <c r="B145" s="296"/>
      <c r="C145" s="296"/>
      <c r="D145" s="296"/>
      <c r="E145" s="296"/>
      <c r="F145" s="296"/>
      <c r="G145" s="296"/>
      <c r="H145" s="296"/>
      <c r="I145" s="297"/>
      <c r="J145" s="297"/>
    </row>
    <row r="146" spans="1:10" ht="15.6" x14ac:dyDescent="0.25">
      <c r="A146" s="296"/>
      <c r="B146" s="296"/>
      <c r="C146" s="296"/>
      <c r="D146" s="296"/>
      <c r="E146" s="296"/>
      <c r="F146" s="296"/>
      <c r="G146" s="296"/>
      <c r="H146" s="296"/>
      <c r="I146" s="297"/>
      <c r="J146" s="297"/>
    </row>
    <row r="147" spans="1:10" ht="15.6" x14ac:dyDescent="0.25">
      <c r="A147" s="296"/>
      <c r="B147" s="296"/>
      <c r="C147" s="296"/>
      <c r="D147" s="296"/>
      <c r="E147" s="296"/>
      <c r="F147" s="296"/>
      <c r="G147" s="296"/>
      <c r="H147" s="296"/>
      <c r="I147" s="297"/>
      <c r="J147" s="297"/>
    </row>
    <row r="148" spans="1:10" ht="15.6" x14ac:dyDescent="0.25">
      <c r="A148" s="296"/>
      <c r="B148" s="296"/>
      <c r="C148" s="296"/>
      <c r="D148" s="296"/>
      <c r="E148" s="296"/>
      <c r="F148" s="296"/>
      <c r="G148" s="296"/>
      <c r="H148" s="296"/>
      <c r="I148" s="297"/>
      <c r="J148" s="297"/>
    </row>
    <row r="149" spans="1:10" ht="15.6" x14ac:dyDescent="0.25">
      <c r="A149" s="296"/>
      <c r="B149" s="296"/>
      <c r="C149" s="296"/>
      <c r="D149" s="296"/>
      <c r="E149" s="296"/>
      <c r="F149" s="296"/>
      <c r="G149" s="296"/>
      <c r="H149" s="296"/>
      <c r="I149" s="297"/>
      <c r="J149" s="297"/>
    </row>
    <row r="150" spans="1:10" ht="15.6" x14ac:dyDescent="0.25">
      <c r="A150" s="296"/>
      <c r="B150" s="296"/>
      <c r="C150" s="296"/>
      <c r="D150" s="296"/>
      <c r="E150" s="296"/>
      <c r="F150" s="296"/>
      <c r="G150" s="296"/>
      <c r="H150" s="296"/>
      <c r="I150" s="297"/>
      <c r="J150" s="297"/>
    </row>
    <row r="151" spans="1:10" ht="15.6" x14ac:dyDescent="0.25">
      <c r="A151" s="296"/>
      <c r="B151" s="296"/>
      <c r="C151" s="296"/>
      <c r="D151" s="296"/>
      <c r="E151" s="296"/>
      <c r="F151" s="296"/>
      <c r="G151" s="296"/>
      <c r="H151" s="296"/>
      <c r="I151" s="297"/>
      <c r="J151" s="297"/>
    </row>
    <row r="152" spans="1:10" ht="15.6" x14ac:dyDescent="0.25">
      <c r="A152" s="296"/>
      <c r="B152" s="296"/>
      <c r="C152" s="296"/>
      <c r="D152" s="296"/>
      <c r="E152" s="296"/>
      <c r="F152" s="296"/>
      <c r="G152" s="296"/>
      <c r="H152" s="296"/>
      <c r="I152" s="297"/>
      <c r="J152" s="297"/>
    </row>
    <row r="153" spans="1:10" ht="15.6" x14ac:dyDescent="0.25">
      <c r="A153" s="296"/>
      <c r="B153" s="296"/>
      <c r="C153" s="296"/>
      <c r="D153" s="296"/>
      <c r="E153" s="296"/>
      <c r="F153" s="296"/>
      <c r="G153" s="296"/>
      <c r="H153" s="296"/>
      <c r="I153" s="297"/>
      <c r="J153" s="297"/>
    </row>
    <row r="154" spans="1:10" ht="15.6" x14ac:dyDescent="0.25">
      <c r="A154" s="296"/>
      <c r="B154" s="296"/>
      <c r="C154" s="296"/>
      <c r="D154" s="296"/>
      <c r="E154" s="296"/>
      <c r="F154" s="296"/>
      <c r="G154" s="296"/>
      <c r="H154" s="296"/>
      <c r="I154" s="297"/>
      <c r="J154" s="297"/>
    </row>
    <row r="155" spans="1:10" ht="15.6" x14ac:dyDescent="0.25">
      <c r="A155" s="296"/>
      <c r="B155" s="296"/>
      <c r="C155" s="296"/>
      <c r="D155" s="296"/>
      <c r="E155" s="296"/>
      <c r="F155" s="296"/>
      <c r="G155" s="296"/>
      <c r="H155" s="296"/>
      <c r="I155" s="297"/>
      <c r="J155" s="297"/>
    </row>
    <row r="156" spans="1:10" ht="15.6" x14ac:dyDescent="0.25">
      <c r="A156" s="296"/>
      <c r="B156" s="296"/>
      <c r="C156" s="296"/>
      <c r="D156" s="296"/>
      <c r="E156" s="296"/>
      <c r="F156" s="296"/>
      <c r="G156" s="296"/>
      <c r="H156" s="296"/>
      <c r="I156" s="297"/>
      <c r="J156" s="297"/>
    </row>
    <row r="157" spans="1:10" ht="15.6" x14ac:dyDescent="0.25">
      <c r="A157" s="296"/>
      <c r="B157" s="296"/>
      <c r="C157" s="296"/>
      <c r="D157" s="296"/>
      <c r="E157" s="296"/>
      <c r="F157" s="296"/>
      <c r="G157" s="296"/>
      <c r="H157" s="296"/>
      <c r="I157" s="297"/>
      <c r="J157" s="297"/>
    </row>
    <row r="158" spans="1:10" ht="15.6" x14ac:dyDescent="0.25">
      <c r="A158" s="296"/>
      <c r="B158" s="296"/>
      <c r="C158" s="296"/>
      <c r="D158" s="296"/>
      <c r="E158" s="296"/>
      <c r="F158" s="296"/>
      <c r="G158" s="296"/>
      <c r="H158" s="296"/>
      <c r="I158" s="297"/>
      <c r="J158" s="297"/>
    </row>
    <row r="159" spans="1:10" ht="15.6" x14ac:dyDescent="0.25">
      <c r="A159" s="296"/>
      <c r="B159" s="296"/>
      <c r="C159" s="296"/>
      <c r="D159" s="296"/>
      <c r="E159" s="296"/>
      <c r="F159" s="296"/>
      <c r="G159" s="296"/>
      <c r="H159" s="296"/>
      <c r="I159" s="297"/>
      <c r="J159" s="297"/>
    </row>
    <row r="160" spans="1:10" ht="15.6" x14ac:dyDescent="0.25">
      <c r="A160" s="296"/>
      <c r="B160" s="296"/>
      <c r="C160" s="296"/>
      <c r="D160" s="296"/>
      <c r="E160" s="296"/>
      <c r="F160" s="296"/>
      <c r="G160" s="296"/>
      <c r="H160" s="296"/>
      <c r="I160" s="297"/>
      <c r="J160" s="297"/>
    </row>
    <row r="161" spans="1:10" ht="15.6" x14ac:dyDescent="0.25">
      <c r="A161" s="296"/>
      <c r="B161" s="296"/>
      <c r="C161" s="296"/>
      <c r="D161" s="296"/>
      <c r="E161" s="296"/>
      <c r="F161" s="296"/>
      <c r="G161" s="296"/>
      <c r="H161" s="296"/>
      <c r="I161" s="297"/>
      <c r="J161" s="297"/>
    </row>
    <row r="162" spans="1:10" ht="15.6" x14ac:dyDescent="0.25">
      <c r="A162" s="296"/>
      <c r="B162" s="296"/>
      <c r="C162" s="296"/>
      <c r="D162" s="296"/>
      <c r="E162" s="296"/>
      <c r="F162" s="296"/>
      <c r="G162" s="296"/>
      <c r="H162" s="296"/>
      <c r="I162" s="297"/>
      <c r="J162" s="297"/>
    </row>
    <row r="163" spans="1:10" ht="15.6" x14ac:dyDescent="0.25">
      <c r="A163" s="296"/>
      <c r="B163" s="296"/>
      <c r="C163" s="296"/>
      <c r="D163" s="296"/>
      <c r="E163" s="296"/>
      <c r="F163" s="296"/>
      <c r="G163" s="296"/>
      <c r="H163" s="296"/>
      <c r="I163" s="297"/>
      <c r="J163" s="297"/>
    </row>
    <row r="164" spans="1:10" ht="15.6" x14ac:dyDescent="0.25">
      <c r="A164" s="296"/>
      <c r="B164" s="296"/>
      <c r="C164" s="296"/>
      <c r="D164" s="296"/>
      <c r="E164" s="296"/>
      <c r="F164" s="296"/>
      <c r="G164" s="296"/>
      <c r="H164" s="296"/>
      <c r="I164" s="297"/>
      <c r="J164" s="297"/>
    </row>
    <row r="165" spans="1:10" ht="15.6" x14ac:dyDescent="0.25">
      <c r="A165" s="296"/>
      <c r="B165" s="296"/>
      <c r="C165" s="296"/>
      <c r="D165" s="296"/>
      <c r="E165" s="296"/>
      <c r="F165" s="296"/>
      <c r="G165" s="296"/>
      <c r="H165" s="296"/>
      <c r="I165" s="297"/>
      <c r="J165" s="297"/>
    </row>
    <row r="166" spans="1:10" ht="15.6" x14ac:dyDescent="0.25">
      <c r="A166" s="296"/>
      <c r="B166" s="296"/>
      <c r="C166" s="296"/>
      <c r="D166" s="296"/>
      <c r="E166" s="296"/>
      <c r="F166" s="296"/>
      <c r="G166" s="296"/>
      <c r="H166" s="296"/>
      <c r="I166" s="297"/>
      <c r="J166" s="297"/>
    </row>
    <row r="167" spans="1:10" ht="15.6" x14ac:dyDescent="0.25">
      <c r="A167" s="296"/>
      <c r="B167" s="296"/>
      <c r="C167" s="296"/>
      <c r="D167" s="296"/>
      <c r="E167" s="296"/>
      <c r="F167" s="296"/>
      <c r="G167" s="296"/>
      <c r="H167" s="296"/>
      <c r="I167" s="297"/>
      <c r="J167" s="297"/>
    </row>
    <row r="168" spans="1:10" ht="15.6" x14ac:dyDescent="0.25">
      <c r="A168" s="296"/>
      <c r="B168" s="296"/>
      <c r="C168" s="296"/>
      <c r="D168" s="296"/>
      <c r="E168" s="296"/>
      <c r="F168" s="296"/>
      <c r="G168" s="296"/>
      <c r="H168" s="296"/>
      <c r="I168" s="297"/>
      <c r="J168" s="297"/>
    </row>
    <row r="169" spans="1:10" ht="15.6" x14ac:dyDescent="0.25">
      <c r="A169" s="296"/>
      <c r="B169" s="296"/>
      <c r="C169" s="296"/>
      <c r="D169" s="296"/>
      <c r="E169" s="296"/>
      <c r="F169" s="296"/>
      <c r="G169" s="296"/>
      <c r="H169" s="296"/>
      <c r="I169" s="297"/>
      <c r="J169" s="297"/>
    </row>
    <row r="170" spans="1:10" ht="15.6" x14ac:dyDescent="0.25">
      <c r="A170" s="296"/>
      <c r="B170" s="296"/>
      <c r="C170" s="296"/>
      <c r="D170" s="296"/>
      <c r="E170" s="296"/>
      <c r="F170" s="296"/>
      <c r="G170" s="296"/>
      <c r="H170" s="296"/>
      <c r="I170" s="297"/>
      <c r="J170" s="297"/>
    </row>
    <row r="171" spans="1:10" ht="15.6" x14ac:dyDescent="0.25">
      <c r="A171" s="296"/>
      <c r="B171" s="296"/>
      <c r="C171" s="296"/>
      <c r="D171" s="296"/>
      <c r="E171" s="296"/>
      <c r="F171" s="296"/>
      <c r="G171" s="296"/>
      <c r="H171" s="296"/>
      <c r="I171" s="297"/>
      <c r="J171" s="297"/>
    </row>
    <row r="172" spans="1:10" ht="15.6" x14ac:dyDescent="0.25">
      <c r="A172" s="296"/>
      <c r="B172" s="296"/>
      <c r="C172" s="296"/>
      <c r="D172" s="296"/>
      <c r="E172" s="296"/>
      <c r="F172" s="296"/>
      <c r="G172" s="296"/>
      <c r="H172" s="296"/>
      <c r="I172" s="297"/>
      <c r="J172" s="297"/>
    </row>
    <row r="173" spans="1:10" ht="15.6" x14ac:dyDescent="0.25">
      <c r="A173" s="296"/>
      <c r="B173" s="296"/>
      <c r="C173" s="296"/>
      <c r="D173" s="296"/>
      <c r="E173" s="296"/>
      <c r="F173" s="296"/>
      <c r="G173" s="296"/>
      <c r="H173" s="296"/>
      <c r="I173" s="297"/>
      <c r="J173" s="297"/>
    </row>
    <row r="174" spans="1:10" ht="15.6" x14ac:dyDescent="0.25">
      <c r="A174" s="296"/>
      <c r="B174" s="296"/>
      <c r="C174" s="296"/>
      <c r="D174" s="296"/>
      <c r="E174" s="296"/>
      <c r="F174" s="296"/>
      <c r="G174" s="296"/>
      <c r="H174" s="296"/>
      <c r="I174" s="297"/>
      <c r="J174" s="297"/>
    </row>
    <row r="175" spans="1:10" ht="15.6" x14ac:dyDescent="0.25">
      <c r="A175" s="296"/>
      <c r="B175" s="296"/>
      <c r="C175" s="296"/>
      <c r="D175" s="296"/>
      <c r="E175" s="296"/>
      <c r="F175" s="296"/>
      <c r="G175" s="296"/>
      <c r="H175" s="296"/>
      <c r="I175" s="297"/>
      <c r="J175" s="297"/>
    </row>
    <row r="176" spans="1:10" ht="15.6" x14ac:dyDescent="0.25">
      <c r="A176" s="296"/>
      <c r="B176" s="296"/>
      <c r="C176" s="296"/>
      <c r="D176" s="296"/>
      <c r="E176" s="296"/>
      <c r="F176" s="296"/>
      <c r="G176" s="296"/>
      <c r="H176" s="296"/>
      <c r="I176" s="297"/>
      <c r="J176" s="297"/>
    </row>
    <row r="177" spans="1:10" ht="15.6" x14ac:dyDescent="0.25">
      <c r="A177" s="296"/>
      <c r="B177" s="296"/>
      <c r="C177" s="296"/>
      <c r="D177" s="296"/>
      <c r="E177" s="296"/>
      <c r="F177" s="296"/>
      <c r="G177" s="296"/>
      <c r="H177" s="296"/>
      <c r="I177" s="297"/>
      <c r="J177" s="297"/>
    </row>
    <row r="178" spans="1:10" ht="15.6" x14ac:dyDescent="0.25">
      <c r="A178" s="296"/>
      <c r="B178" s="296"/>
      <c r="C178" s="296"/>
      <c r="D178" s="296"/>
      <c r="E178" s="296"/>
      <c r="F178" s="296"/>
      <c r="G178" s="296"/>
      <c r="H178" s="296"/>
      <c r="I178" s="297"/>
      <c r="J178" s="297"/>
    </row>
    <row r="179" spans="1:10" ht="15.6" x14ac:dyDescent="0.25">
      <c r="A179" s="296"/>
      <c r="B179" s="296"/>
      <c r="C179" s="296"/>
      <c r="D179" s="296"/>
      <c r="E179" s="296"/>
      <c r="F179" s="296"/>
      <c r="G179" s="296"/>
      <c r="H179" s="296"/>
      <c r="I179" s="297"/>
      <c r="J179" s="297"/>
    </row>
    <row r="180" spans="1:10" ht="15.6" x14ac:dyDescent="0.25">
      <c r="A180" s="296"/>
      <c r="B180" s="296"/>
      <c r="C180" s="296"/>
      <c r="D180" s="296"/>
      <c r="E180" s="296"/>
      <c r="F180" s="296"/>
      <c r="G180" s="296"/>
      <c r="H180" s="296"/>
      <c r="I180" s="297"/>
      <c r="J180" s="297"/>
    </row>
    <row r="181" spans="1:10" ht="15.6" x14ac:dyDescent="0.25">
      <c r="A181" s="296"/>
      <c r="B181" s="296"/>
      <c r="C181" s="296"/>
      <c r="D181" s="296"/>
      <c r="E181" s="296"/>
      <c r="F181" s="296"/>
      <c r="G181" s="296"/>
      <c r="H181" s="296"/>
      <c r="I181" s="297"/>
      <c r="J181" s="297"/>
    </row>
    <row r="182" spans="1:10" ht="15.6" x14ac:dyDescent="0.25">
      <c r="A182" s="296"/>
      <c r="B182" s="296"/>
      <c r="C182" s="296"/>
      <c r="D182" s="296"/>
      <c r="E182" s="296"/>
      <c r="F182" s="296"/>
      <c r="G182" s="296"/>
      <c r="H182" s="296"/>
      <c r="I182" s="297"/>
      <c r="J182" s="297"/>
    </row>
    <row r="183" spans="1:10" ht="15.6" x14ac:dyDescent="0.25">
      <c r="A183" s="296"/>
      <c r="B183" s="296"/>
      <c r="C183" s="296"/>
      <c r="D183" s="296"/>
      <c r="E183" s="296"/>
      <c r="F183" s="296"/>
      <c r="G183" s="296"/>
      <c r="H183" s="296"/>
      <c r="I183" s="297"/>
      <c r="J183" s="297"/>
    </row>
    <row r="184" spans="1:10" ht="15.6" x14ac:dyDescent="0.25">
      <c r="A184" s="296"/>
      <c r="B184" s="296"/>
      <c r="C184" s="296"/>
      <c r="D184" s="296"/>
      <c r="E184" s="296"/>
      <c r="F184" s="296"/>
      <c r="G184" s="296"/>
      <c r="H184" s="296"/>
      <c r="I184" s="297"/>
      <c r="J184" s="297"/>
    </row>
    <row r="185" spans="1:10" ht="15.6" x14ac:dyDescent="0.25">
      <c r="A185" s="296"/>
      <c r="B185" s="296"/>
      <c r="C185" s="296"/>
      <c r="D185" s="296"/>
      <c r="E185" s="296"/>
      <c r="F185" s="296"/>
      <c r="G185" s="296"/>
      <c r="H185" s="296"/>
      <c r="I185" s="297"/>
      <c r="J185" s="297"/>
    </row>
    <row r="186" spans="1:10" ht="15.6" x14ac:dyDescent="0.25">
      <c r="A186" s="296"/>
      <c r="B186" s="296"/>
      <c r="C186" s="296"/>
      <c r="D186" s="296"/>
      <c r="E186" s="296"/>
      <c r="F186" s="296"/>
      <c r="G186" s="296"/>
      <c r="H186" s="296"/>
      <c r="I186" s="297"/>
      <c r="J186" s="297"/>
    </row>
    <row r="187" spans="1:10" ht="15.6" x14ac:dyDescent="0.25">
      <c r="A187" s="296"/>
      <c r="B187" s="296"/>
      <c r="C187" s="296"/>
      <c r="D187" s="296"/>
      <c r="E187" s="296"/>
      <c r="F187" s="296"/>
      <c r="G187" s="296"/>
      <c r="H187" s="296"/>
      <c r="I187" s="297"/>
      <c r="J187" s="297"/>
    </row>
    <row r="188" spans="1:10" ht="15.6" x14ac:dyDescent="0.25">
      <c r="A188" s="296"/>
      <c r="B188" s="296"/>
      <c r="C188" s="296"/>
      <c r="D188" s="296"/>
      <c r="E188" s="296"/>
      <c r="F188" s="296"/>
      <c r="G188" s="296"/>
      <c r="H188" s="296"/>
      <c r="I188" s="297"/>
      <c r="J188" s="297"/>
    </row>
    <row r="189" spans="1:10" ht="15.6" x14ac:dyDescent="0.25">
      <c r="A189" s="296"/>
      <c r="B189" s="296"/>
      <c r="C189" s="296"/>
      <c r="D189" s="296"/>
      <c r="E189" s="296"/>
      <c r="F189" s="296"/>
      <c r="G189" s="296"/>
      <c r="H189" s="296"/>
      <c r="I189" s="297"/>
      <c r="J189" s="297"/>
    </row>
    <row r="190" spans="1:10" ht="15.6" x14ac:dyDescent="0.25">
      <c r="A190" s="296"/>
      <c r="B190" s="296"/>
      <c r="C190" s="296"/>
      <c r="D190" s="296"/>
      <c r="E190" s="296"/>
      <c r="F190" s="296"/>
      <c r="G190" s="296"/>
      <c r="H190" s="296"/>
      <c r="I190" s="297"/>
      <c r="J190" s="297"/>
    </row>
    <row r="191" spans="1:10" ht="15.6" x14ac:dyDescent="0.25">
      <c r="A191" s="296"/>
      <c r="B191" s="296"/>
      <c r="C191" s="296"/>
      <c r="D191" s="296"/>
      <c r="E191" s="296"/>
      <c r="F191" s="296"/>
      <c r="G191" s="296"/>
      <c r="H191" s="296"/>
      <c r="I191" s="297"/>
      <c r="J191" s="297"/>
    </row>
    <row r="192" spans="1:10" ht="15.6" x14ac:dyDescent="0.25">
      <c r="A192" s="296"/>
      <c r="B192" s="296"/>
      <c r="C192" s="296"/>
      <c r="D192" s="296"/>
      <c r="E192" s="296"/>
      <c r="F192" s="296"/>
      <c r="G192" s="296"/>
      <c r="H192" s="296"/>
      <c r="I192" s="297"/>
      <c r="J192" s="297"/>
    </row>
    <row r="193" spans="1:10" ht="15.6" x14ac:dyDescent="0.25">
      <c r="A193" s="296"/>
      <c r="B193" s="296"/>
      <c r="C193" s="296"/>
      <c r="D193" s="296"/>
      <c r="E193" s="296"/>
      <c r="F193" s="296"/>
      <c r="G193" s="296"/>
      <c r="H193" s="296"/>
      <c r="I193" s="297"/>
      <c r="J193" s="297"/>
    </row>
    <row r="194" spans="1:10" ht="15.6" x14ac:dyDescent="0.25">
      <c r="A194" s="296"/>
      <c r="B194" s="296"/>
      <c r="C194" s="296"/>
      <c r="D194" s="296"/>
      <c r="E194" s="296"/>
      <c r="F194" s="296"/>
      <c r="G194" s="296"/>
      <c r="H194" s="296"/>
      <c r="I194" s="297"/>
      <c r="J194" s="297"/>
    </row>
    <row r="195" spans="1:10" ht="15.6" x14ac:dyDescent="0.25">
      <c r="A195" s="296"/>
      <c r="B195" s="296"/>
      <c r="C195" s="296"/>
      <c r="D195" s="296"/>
      <c r="E195" s="296"/>
      <c r="F195" s="296"/>
      <c r="G195" s="296"/>
      <c r="H195" s="296"/>
      <c r="I195" s="297"/>
      <c r="J195" s="297"/>
    </row>
    <row r="196" spans="1:10" ht="15.6" x14ac:dyDescent="0.25">
      <c r="A196" s="296"/>
      <c r="B196" s="296"/>
      <c r="C196" s="296"/>
      <c r="D196" s="296"/>
      <c r="E196" s="296"/>
      <c r="F196" s="296"/>
      <c r="G196" s="296"/>
      <c r="H196" s="296"/>
      <c r="I196" s="297"/>
      <c r="J196" s="297"/>
    </row>
    <row r="197" spans="1:10" ht="15.6" x14ac:dyDescent="0.25">
      <c r="A197" s="296"/>
      <c r="B197" s="296"/>
      <c r="C197" s="296"/>
      <c r="D197" s="296"/>
      <c r="E197" s="296"/>
      <c r="F197" s="296"/>
      <c r="G197" s="296"/>
      <c r="H197" s="296"/>
      <c r="I197" s="297"/>
      <c r="J197" s="297"/>
    </row>
    <row r="198" spans="1:10" ht="15.6" x14ac:dyDescent="0.25">
      <c r="A198" s="296"/>
      <c r="B198" s="296"/>
      <c r="C198" s="296"/>
      <c r="D198" s="296"/>
      <c r="E198" s="296"/>
      <c r="F198" s="296"/>
      <c r="G198" s="296"/>
      <c r="H198" s="296"/>
      <c r="I198" s="297"/>
      <c r="J198" s="297"/>
    </row>
    <row r="199" spans="1:10" ht="15.6" x14ac:dyDescent="0.25">
      <c r="A199" s="296"/>
      <c r="B199" s="296"/>
      <c r="C199" s="296"/>
      <c r="D199" s="296"/>
      <c r="E199" s="296"/>
      <c r="F199" s="296"/>
      <c r="G199" s="296"/>
      <c r="H199" s="296"/>
      <c r="I199" s="297"/>
      <c r="J199" s="297"/>
    </row>
    <row r="200" spans="1:10" ht="15.6" x14ac:dyDescent="0.25">
      <c r="A200" s="296"/>
      <c r="B200" s="296"/>
      <c r="C200" s="296"/>
      <c r="D200" s="296"/>
      <c r="E200" s="296"/>
      <c r="F200" s="296"/>
      <c r="G200" s="296"/>
      <c r="H200" s="296"/>
      <c r="I200" s="297"/>
      <c r="J200" s="297"/>
    </row>
    <row r="201" spans="1:10" ht="15.6" x14ac:dyDescent="0.25">
      <c r="A201" s="296"/>
      <c r="B201" s="296"/>
      <c r="C201" s="296"/>
      <c r="D201" s="296"/>
      <c r="E201" s="296"/>
      <c r="F201" s="296"/>
      <c r="G201" s="296"/>
      <c r="H201" s="296"/>
      <c r="I201" s="297"/>
      <c r="J201" s="297"/>
    </row>
    <row r="202" spans="1:10" ht="15.6" x14ac:dyDescent="0.25">
      <c r="A202" s="296"/>
      <c r="B202" s="296"/>
      <c r="C202" s="296"/>
      <c r="D202" s="296"/>
      <c r="E202" s="296"/>
      <c r="F202" s="296"/>
      <c r="G202" s="296"/>
      <c r="H202" s="296"/>
      <c r="I202" s="297"/>
      <c r="J202" s="297"/>
    </row>
    <row r="203" spans="1:10" ht="15.6" x14ac:dyDescent="0.25">
      <c r="A203" s="296"/>
      <c r="B203" s="296"/>
      <c r="C203" s="296"/>
      <c r="D203" s="296"/>
      <c r="E203" s="296"/>
      <c r="F203" s="296"/>
      <c r="G203" s="296"/>
      <c r="H203" s="296"/>
      <c r="I203" s="297"/>
      <c r="J203" s="297"/>
    </row>
    <row r="204" spans="1:10" ht="15.6" x14ac:dyDescent="0.25">
      <c r="A204" s="296"/>
      <c r="B204" s="296"/>
      <c r="C204" s="296"/>
      <c r="D204" s="296"/>
      <c r="E204" s="296"/>
      <c r="F204" s="296"/>
      <c r="G204" s="296"/>
      <c r="H204" s="296"/>
      <c r="I204" s="297"/>
      <c r="J204" s="297"/>
    </row>
    <row r="205" spans="1:10" ht="15.6" x14ac:dyDescent="0.25">
      <c r="A205" s="296"/>
      <c r="B205" s="296"/>
      <c r="C205" s="296"/>
      <c r="D205" s="296"/>
      <c r="E205" s="296"/>
      <c r="F205" s="296"/>
      <c r="G205" s="296"/>
      <c r="H205" s="296"/>
      <c r="I205" s="297"/>
      <c r="J205" s="297"/>
    </row>
    <row r="206" spans="1:10" ht="15.6" x14ac:dyDescent="0.25">
      <c r="A206" s="296"/>
      <c r="B206" s="296"/>
      <c r="C206" s="296"/>
      <c r="D206" s="296"/>
      <c r="E206" s="296"/>
      <c r="F206" s="296"/>
      <c r="G206" s="296"/>
      <c r="H206" s="296"/>
      <c r="I206" s="297"/>
      <c r="J206" s="297"/>
    </row>
    <row r="207" spans="1:10" ht="15.6" x14ac:dyDescent="0.25">
      <c r="A207" s="296"/>
      <c r="B207" s="296"/>
      <c r="C207" s="296"/>
      <c r="D207" s="296"/>
      <c r="E207" s="296"/>
      <c r="F207" s="296"/>
      <c r="G207" s="296"/>
      <c r="H207" s="296"/>
      <c r="I207" s="297"/>
      <c r="J207" s="297"/>
    </row>
    <row r="208" spans="1:10" ht="15.6" x14ac:dyDescent="0.25">
      <c r="A208" s="296"/>
      <c r="B208" s="296"/>
      <c r="C208" s="296"/>
      <c r="D208" s="296"/>
      <c r="E208" s="296"/>
      <c r="F208" s="296"/>
      <c r="G208" s="296"/>
      <c r="H208" s="296"/>
      <c r="I208" s="297"/>
      <c r="J208" s="297"/>
    </row>
    <row r="209" spans="1:10" ht="15.6" x14ac:dyDescent="0.25">
      <c r="A209" s="296"/>
      <c r="B209" s="296"/>
      <c r="C209" s="296"/>
      <c r="D209" s="296"/>
      <c r="E209" s="296"/>
      <c r="F209" s="296"/>
      <c r="G209" s="296"/>
      <c r="H209" s="296"/>
      <c r="I209" s="297"/>
      <c r="J209" s="297"/>
    </row>
    <row r="210" spans="1:10" ht="15.6" x14ac:dyDescent="0.25">
      <c r="A210" s="296"/>
      <c r="B210" s="296"/>
      <c r="C210" s="296"/>
      <c r="D210" s="296"/>
      <c r="E210" s="296"/>
      <c r="F210" s="296"/>
      <c r="G210" s="296"/>
      <c r="H210" s="296"/>
      <c r="I210" s="297"/>
      <c r="J210" s="297"/>
    </row>
    <row r="211" spans="1:10" ht="15.6" x14ac:dyDescent="0.25">
      <c r="A211" s="296"/>
      <c r="B211" s="296"/>
      <c r="C211" s="296"/>
      <c r="D211" s="296"/>
      <c r="E211" s="296"/>
      <c r="F211" s="296"/>
      <c r="G211" s="296"/>
      <c r="H211" s="296"/>
      <c r="I211" s="297"/>
      <c r="J211" s="297"/>
    </row>
    <row r="212" spans="1:10" ht="15.6" x14ac:dyDescent="0.25">
      <c r="A212" s="296"/>
      <c r="B212" s="296"/>
      <c r="C212" s="296"/>
      <c r="D212" s="296"/>
      <c r="E212" s="296"/>
      <c r="F212" s="296"/>
      <c r="G212" s="296"/>
      <c r="H212" s="296"/>
      <c r="I212" s="297"/>
      <c r="J212" s="297"/>
    </row>
    <row r="213" spans="1:10" ht="15.6" x14ac:dyDescent="0.25">
      <c r="A213" s="296"/>
      <c r="B213" s="296"/>
      <c r="C213" s="296"/>
      <c r="D213" s="296"/>
      <c r="E213" s="296"/>
      <c r="F213" s="296"/>
      <c r="G213" s="296"/>
      <c r="H213" s="296"/>
      <c r="I213" s="297"/>
      <c r="J213" s="297"/>
    </row>
    <row r="214" spans="1:10" ht="15.6" x14ac:dyDescent="0.25">
      <c r="A214" s="296"/>
      <c r="B214" s="296"/>
      <c r="C214" s="296"/>
      <c r="D214" s="296"/>
      <c r="E214" s="296"/>
      <c r="F214" s="296"/>
      <c r="G214" s="296"/>
      <c r="H214" s="296"/>
      <c r="I214" s="297"/>
      <c r="J214" s="297"/>
    </row>
    <row r="215" spans="1:10" ht="15.6" x14ac:dyDescent="0.25">
      <c r="A215" s="296"/>
      <c r="B215" s="296"/>
      <c r="C215" s="296"/>
      <c r="D215" s="296"/>
      <c r="E215" s="296"/>
      <c r="F215" s="296"/>
      <c r="G215" s="296"/>
      <c r="H215" s="296"/>
      <c r="I215" s="297"/>
      <c r="J215" s="297"/>
    </row>
    <row r="216" spans="1:10" ht="15.6" x14ac:dyDescent="0.25">
      <c r="A216" s="296"/>
      <c r="B216" s="296"/>
      <c r="C216" s="296"/>
      <c r="D216" s="296"/>
      <c r="E216" s="296"/>
      <c r="F216" s="296"/>
      <c r="G216" s="296"/>
      <c r="H216" s="296"/>
      <c r="I216" s="297"/>
      <c r="J216" s="297"/>
    </row>
    <row r="217" spans="1:10" ht="15.6" x14ac:dyDescent="0.25">
      <c r="A217" s="296"/>
      <c r="B217" s="296"/>
      <c r="C217" s="296"/>
      <c r="D217" s="296"/>
      <c r="E217" s="296"/>
      <c r="F217" s="296"/>
      <c r="G217" s="296"/>
      <c r="H217" s="296"/>
      <c r="I217" s="297"/>
      <c r="J217" s="297"/>
    </row>
    <row r="218" spans="1:10" ht="15.6" x14ac:dyDescent="0.25">
      <c r="A218" s="296"/>
      <c r="B218" s="296"/>
      <c r="C218" s="296"/>
      <c r="D218" s="296"/>
      <c r="E218" s="296"/>
      <c r="F218" s="296"/>
      <c r="G218" s="296"/>
      <c r="H218" s="296"/>
      <c r="I218" s="297"/>
      <c r="J218" s="297"/>
    </row>
    <row r="219" spans="1:10" ht="15.6" x14ac:dyDescent="0.25">
      <c r="A219" s="296"/>
      <c r="B219" s="296"/>
      <c r="C219" s="296"/>
      <c r="D219" s="296"/>
      <c r="E219" s="296"/>
      <c r="F219" s="296"/>
      <c r="G219" s="296"/>
      <c r="H219" s="296"/>
      <c r="I219" s="297"/>
      <c r="J219" s="297"/>
    </row>
    <row r="220" spans="1:10" ht="15.6" x14ac:dyDescent="0.25">
      <c r="A220" s="296"/>
      <c r="B220" s="296"/>
      <c r="C220" s="296"/>
      <c r="D220" s="296"/>
      <c r="E220" s="296"/>
      <c r="F220" s="296"/>
      <c r="G220" s="296"/>
      <c r="H220" s="296"/>
      <c r="I220" s="297"/>
      <c r="J220" s="297"/>
    </row>
    <row r="221" spans="1:10" ht="15.6" x14ac:dyDescent="0.25">
      <c r="A221" s="296"/>
      <c r="B221" s="296"/>
      <c r="C221" s="296"/>
      <c r="D221" s="296"/>
      <c r="E221" s="296"/>
      <c r="F221" s="296"/>
      <c r="G221" s="296"/>
      <c r="H221" s="296"/>
      <c r="I221" s="297"/>
      <c r="J221" s="297"/>
    </row>
    <row r="222" spans="1:10" ht="15.6" x14ac:dyDescent="0.25">
      <c r="A222" s="296"/>
      <c r="B222" s="296"/>
      <c r="C222" s="296"/>
      <c r="D222" s="296"/>
      <c r="E222" s="296"/>
      <c r="F222" s="296"/>
      <c r="G222" s="296"/>
      <c r="H222" s="296"/>
      <c r="I222" s="297"/>
      <c r="J222" s="297"/>
    </row>
    <row r="223" spans="1:10" ht="15.6" x14ac:dyDescent="0.25">
      <c r="A223" s="296"/>
      <c r="B223" s="296"/>
      <c r="C223" s="296"/>
      <c r="D223" s="296"/>
      <c r="E223" s="296"/>
      <c r="F223" s="296"/>
      <c r="G223" s="296"/>
      <c r="H223" s="296"/>
      <c r="I223" s="297"/>
      <c r="J223" s="297"/>
    </row>
    <row r="224" spans="1:10" ht="15.6" x14ac:dyDescent="0.25">
      <c r="A224" s="296"/>
      <c r="B224" s="296"/>
      <c r="C224" s="296"/>
      <c r="D224" s="296"/>
      <c r="E224" s="296"/>
      <c r="F224" s="296"/>
      <c r="G224" s="296"/>
      <c r="H224" s="296"/>
      <c r="I224" s="297"/>
      <c r="J224" s="297"/>
    </row>
    <row r="225" spans="1:10" ht="15.6" x14ac:dyDescent="0.25">
      <c r="A225" s="296"/>
      <c r="B225" s="296"/>
      <c r="C225" s="296"/>
      <c r="D225" s="296"/>
      <c r="E225" s="296"/>
      <c r="F225" s="296"/>
      <c r="G225" s="296"/>
      <c r="H225" s="296"/>
      <c r="I225" s="297"/>
      <c r="J225" s="297"/>
    </row>
    <row r="226" spans="1:10" ht="15.6" x14ac:dyDescent="0.25">
      <c r="A226" s="296"/>
      <c r="B226" s="296"/>
      <c r="C226" s="296"/>
      <c r="D226" s="296"/>
      <c r="E226" s="296"/>
      <c r="F226" s="296"/>
      <c r="G226" s="296"/>
      <c r="H226" s="296"/>
      <c r="I226" s="297"/>
      <c r="J226" s="297"/>
    </row>
    <row r="227" spans="1:10" ht="15.6" x14ac:dyDescent="0.25">
      <c r="A227" s="296"/>
      <c r="B227" s="296"/>
      <c r="C227" s="296"/>
      <c r="D227" s="296"/>
      <c r="E227" s="296"/>
      <c r="F227" s="296"/>
      <c r="G227" s="296"/>
      <c r="H227" s="296"/>
      <c r="I227" s="297"/>
      <c r="J227" s="297"/>
    </row>
    <row r="228" spans="1:10" ht="15.6" x14ac:dyDescent="0.25">
      <c r="A228" s="296"/>
      <c r="B228" s="296"/>
      <c r="C228" s="296"/>
      <c r="D228" s="296"/>
      <c r="E228" s="296"/>
      <c r="F228" s="296"/>
      <c r="G228" s="296"/>
      <c r="H228" s="296"/>
      <c r="I228" s="297"/>
      <c r="J228" s="297"/>
    </row>
    <row r="229" spans="1:10" ht="15.6" x14ac:dyDescent="0.25">
      <c r="A229" s="296"/>
      <c r="B229" s="296"/>
      <c r="C229" s="296"/>
      <c r="D229" s="296"/>
      <c r="E229" s="296"/>
      <c r="F229" s="296"/>
      <c r="G229" s="296"/>
      <c r="H229" s="296"/>
      <c r="I229" s="297"/>
      <c r="J229" s="297"/>
    </row>
    <row r="230" spans="1:10" ht="15.6" x14ac:dyDescent="0.25">
      <c r="A230" s="296"/>
      <c r="B230" s="296"/>
      <c r="C230" s="296"/>
      <c r="D230" s="296"/>
      <c r="E230" s="296"/>
      <c r="F230" s="296"/>
      <c r="G230" s="296"/>
      <c r="H230" s="296"/>
      <c r="I230" s="297"/>
      <c r="J230" s="297"/>
    </row>
    <row r="231" spans="1:10" ht="15.6" x14ac:dyDescent="0.25">
      <c r="A231" s="296"/>
      <c r="B231" s="296"/>
      <c r="C231" s="296"/>
      <c r="D231" s="296"/>
      <c r="E231" s="296"/>
      <c r="F231" s="296"/>
      <c r="G231" s="296"/>
      <c r="H231" s="296"/>
      <c r="I231" s="297"/>
      <c r="J231" s="297"/>
    </row>
    <row r="232" spans="1:10" ht="15.6" x14ac:dyDescent="0.25">
      <c r="A232" s="296"/>
      <c r="B232" s="296"/>
      <c r="C232" s="296"/>
      <c r="D232" s="296"/>
      <c r="E232" s="296"/>
      <c r="F232" s="296"/>
      <c r="G232" s="296"/>
      <c r="H232" s="296"/>
      <c r="I232" s="297"/>
      <c r="J232" s="297"/>
    </row>
    <row r="233" spans="1:10" ht="15.6" x14ac:dyDescent="0.25">
      <c r="A233" s="296"/>
      <c r="B233" s="296"/>
      <c r="C233" s="296"/>
      <c r="D233" s="296"/>
      <c r="E233" s="296"/>
      <c r="F233" s="296"/>
      <c r="G233" s="296"/>
      <c r="H233" s="296"/>
      <c r="I233" s="297"/>
      <c r="J233" s="297"/>
    </row>
    <row r="234" spans="1:10" ht="15.6" x14ac:dyDescent="0.25">
      <c r="A234" s="296"/>
      <c r="B234" s="296"/>
      <c r="C234" s="296"/>
      <c r="D234" s="296"/>
      <c r="E234" s="296"/>
      <c r="F234" s="296"/>
      <c r="G234" s="296"/>
      <c r="H234" s="296"/>
      <c r="I234" s="297"/>
      <c r="J234" s="297"/>
    </row>
    <row r="235" spans="1:10" ht="15.6" x14ac:dyDescent="0.25">
      <c r="A235" s="296"/>
      <c r="B235" s="296"/>
      <c r="C235" s="296"/>
      <c r="D235" s="296"/>
      <c r="E235" s="296"/>
      <c r="F235" s="296"/>
      <c r="G235" s="296"/>
      <c r="H235" s="296"/>
      <c r="I235" s="297"/>
      <c r="J235" s="297"/>
    </row>
    <row r="236" spans="1:10" ht="15.6" x14ac:dyDescent="0.25">
      <c r="A236" s="296"/>
      <c r="B236" s="296"/>
      <c r="C236" s="296"/>
      <c r="D236" s="296"/>
      <c r="E236" s="296"/>
      <c r="F236" s="296"/>
      <c r="G236" s="296"/>
      <c r="H236" s="296"/>
      <c r="I236" s="297"/>
      <c r="J236" s="297"/>
    </row>
    <row r="237" spans="1:10" ht="15.6" x14ac:dyDescent="0.25">
      <c r="A237" s="296"/>
      <c r="B237" s="296"/>
      <c r="C237" s="296"/>
      <c r="D237" s="296"/>
      <c r="E237" s="296"/>
      <c r="F237" s="296"/>
      <c r="G237" s="296"/>
      <c r="H237" s="296"/>
      <c r="I237" s="297"/>
      <c r="J237" s="297"/>
    </row>
    <row r="238" spans="1:10" ht="15.6" x14ac:dyDescent="0.25">
      <c r="A238" s="296"/>
      <c r="B238" s="296"/>
      <c r="C238" s="296"/>
      <c r="D238" s="296"/>
      <c r="E238" s="296"/>
      <c r="F238" s="296"/>
      <c r="G238" s="296"/>
      <c r="H238" s="296"/>
      <c r="I238" s="297"/>
      <c r="J238" s="297"/>
    </row>
    <row r="239" spans="1:10" ht="15.6" x14ac:dyDescent="0.25">
      <c r="A239" s="296"/>
      <c r="B239" s="296"/>
      <c r="C239" s="296"/>
      <c r="D239" s="296"/>
      <c r="E239" s="296"/>
      <c r="F239" s="296"/>
      <c r="G239" s="296"/>
      <c r="H239" s="296"/>
      <c r="I239" s="297"/>
      <c r="J239" s="297"/>
    </row>
    <row r="240" spans="1:10" ht="15.6" x14ac:dyDescent="0.25">
      <c r="A240" s="296"/>
      <c r="B240" s="296"/>
      <c r="C240" s="296"/>
      <c r="D240" s="296"/>
      <c r="E240" s="296"/>
      <c r="F240" s="296"/>
      <c r="G240" s="296"/>
      <c r="H240" s="296"/>
      <c r="I240" s="297"/>
      <c r="J240" s="297"/>
    </row>
    <row r="241" spans="1:10" ht="15.6" x14ac:dyDescent="0.25">
      <c r="A241" s="296"/>
      <c r="B241" s="296"/>
      <c r="C241" s="296"/>
      <c r="D241" s="296"/>
      <c r="E241" s="296"/>
      <c r="F241" s="296"/>
      <c r="G241" s="296"/>
      <c r="H241" s="296"/>
      <c r="I241" s="297"/>
      <c r="J241" s="297"/>
    </row>
    <row r="242" spans="1:10" ht="15.6" x14ac:dyDescent="0.25">
      <c r="A242" s="296"/>
      <c r="B242" s="296"/>
      <c r="C242" s="296"/>
      <c r="D242" s="296"/>
      <c r="E242" s="296"/>
      <c r="F242" s="296"/>
      <c r="G242" s="296"/>
      <c r="H242" s="296"/>
      <c r="I242" s="297"/>
      <c r="J242" s="297"/>
    </row>
    <row r="243" spans="1:10" ht="15.6" x14ac:dyDescent="0.25">
      <c r="A243" s="296"/>
      <c r="B243" s="296"/>
      <c r="C243" s="296"/>
      <c r="D243" s="296"/>
      <c r="E243" s="296"/>
      <c r="F243" s="296"/>
      <c r="G243" s="296"/>
      <c r="H243" s="296"/>
      <c r="I243" s="297"/>
      <c r="J243" s="297"/>
    </row>
    <row r="244" spans="1:10" ht="15.6" x14ac:dyDescent="0.25">
      <c r="A244" s="296"/>
      <c r="B244" s="296"/>
      <c r="C244" s="296"/>
      <c r="D244" s="296"/>
      <c r="E244" s="296"/>
      <c r="F244" s="296"/>
      <c r="G244" s="296"/>
      <c r="H244" s="296"/>
      <c r="I244" s="297"/>
      <c r="J244" s="297"/>
    </row>
    <row r="245" spans="1:10" ht="15.6" x14ac:dyDescent="0.25">
      <c r="A245" s="296"/>
      <c r="B245" s="296"/>
      <c r="C245" s="296"/>
      <c r="D245" s="296"/>
      <c r="E245" s="296"/>
      <c r="F245" s="296"/>
      <c r="G245" s="296"/>
      <c r="H245" s="296"/>
      <c r="I245" s="297"/>
      <c r="J245" s="297"/>
    </row>
    <row r="246" spans="1:10" ht="15.6" x14ac:dyDescent="0.25">
      <c r="A246" s="296"/>
      <c r="B246" s="296"/>
      <c r="C246" s="296"/>
      <c r="D246" s="296"/>
      <c r="E246" s="296"/>
      <c r="F246" s="296"/>
      <c r="G246" s="296"/>
      <c r="H246" s="296"/>
      <c r="I246" s="297"/>
      <c r="J246" s="297"/>
    </row>
    <row r="247" spans="1:10" ht="15.6" x14ac:dyDescent="0.25">
      <c r="A247" s="296"/>
      <c r="B247" s="296"/>
      <c r="C247" s="296"/>
      <c r="D247" s="296"/>
      <c r="E247" s="296"/>
      <c r="F247" s="296"/>
      <c r="G247" s="296"/>
      <c r="H247" s="296"/>
      <c r="I247" s="297"/>
      <c r="J247" s="297"/>
    </row>
    <row r="248" spans="1:10" ht="15.6" x14ac:dyDescent="0.25">
      <c r="A248" s="296"/>
      <c r="B248" s="296"/>
      <c r="C248" s="296"/>
      <c r="D248" s="296"/>
      <c r="E248" s="296"/>
      <c r="F248" s="296"/>
      <c r="G248" s="296"/>
      <c r="H248" s="296"/>
      <c r="I248" s="297"/>
      <c r="J248" s="297"/>
    </row>
    <row r="249" spans="1:10" ht="15.6" x14ac:dyDescent="0.25">
      <c r="A249" s="296"/>
      <c r="B249" s="296"/>
      <c r="C249" s="296"/>
      <c r="D249" s="296"/>
      <c r="E249" s="296"/>
      <c r="F249" s="296"/>
      <c r="G249" s="296"/>
      <c r="H249" s="296"/>
      <c r="I249" s="297"/>
      <c r="J249" s="297"/>
    </row>
    <row r="250" spans="1:10" ht="15.6" x14ac:dyDescent="0.25">
      <c r="A250" s="296"/>
      <c r="B250" s="296"/>
      <c r="C250" s="296"/>
      <c r="D250" s="296"/>
      <c r="E250" s="296"/>
      <c r="F250" s="296"/>
      <c r="G250" s="296"/>
      <c r="H250" s="296"/>
      <c r="I250" s="297"/>
      <c r="J250" s="297"/>
    </row>
    <row r="251" spans="1:10" ht="15.6" x14ac:dyDescent="0.25">
      <c r="A251" s="296"/>
      <c r="B251" s="296"/>
      <c r="C251" s="296"/>
      <c r="D251" s="296"/>
      <c r="E251" s="296"/>
      <c r="F251" s="296"/>
      <c r="G251" s="296"/>
      <c r="H251" s="296"/>
      <c r="I251" s="297"/>
      <c r="J251" s="297"/>
    </row>
    <row r="252" spans="1:10" ht="15.6" x14ac:dyDescent="0.25">
      <c r="A252" s="296"/>
      <c r="B252" s="296"/>
      <c r="C252" s="296"/>
      <c r="D252" s="296"/>
      <c r="E252" s="296"/>
      <c r="F252" s="296"/>
      <c r="G252" s="296"/>
      <c r="H252" s="296"/>
      <c r="I252" s="297"/>
      <c r="J252" s="297"/>
    </row>
    <row r="253" spans="1:10" ht="15.6" x14ac:dyDescent="0.25">
      <c r="A253" s="296"/>
      <c r="B253" s="296"/>
      <c r="C253" s="296"/>
      <c r="D253" s="296"/>
      <c r="E253" s="296"/>
      <c r="F253" s="296"/>
      <c r="G253" s="296"/>
      <c r="H253" s="296"/>
      <c r="I253" s="297"/>
      <c r="J253" s="297"/>
    </row>
    <row r="254" spans="1:10" ht="15.6" x14ac:dyDescent="0.25">
      <c r="A254" s="296"/>
      <c r="B254" s="296"/>
      <c r="C254" s="296"/>
      <c r="D254" s="296"/>
      <c r="E254" s="296"/>
      <c r="F254" s="296"/>
      <c r="G254" s="296"/>
      <c r="H254" s="296"/>
      <c r="I254" s="297"/>
      <c r="J254" s="297"/>
    </row>
    <row r="255" spans="1:10" ht="15.6" x14ac:dyDescent="0.25">
      <c r="A255" s="296"/>
      <c r="B255" s="296"/>
      <c r="C255" s="296"/>
      <c r="D255" s="296"/>
      <c r="E255" s="296"/>
      <c r="F255" s="296"/>
      <c r="G255" s="296"/>
      <c r="H255" s="296"/>
      <c r="I255" s="297"/>
      <c r="J255" s="297"/>
    </row>
    <row r="256" spans="1:10" ht="15.6" x14ac:dyDescent="0.25">
      <c r="A256" s="296"/>
      <c r="B256" s="296"/>
      <c r="C256" s="296"/>
      <c r="D256" s="296"/>
      <c r="E256" s="296"/>
      <c r="F256" s="296"/>
      <c r="G256" s="296"/>
      <c r="H256" s="296"/>
      <c r="I256" s="297"/>
      <c r="J256" s="297"/>
    </row>
    <row r="257" spans="1:10" ht="15.6" x14ac:dyDescent="0.25">
      <c r="A257" s="296"/>
      <c r="B257" s="296"/>
      <c r="C257" s="296"/>
      <c r="D257" s="296"/>
      <c r="E257" s="296"/>
      <c r="F257" s="296"/>
      <c r="G257" s="296"/>
      <c r="H257" s="296"/>
      <c r="I257" s="297"/>
      <c r="J257" s="297"/>
    </row>
    <row r="258" spans="1:10" ht="15.6" x14ac:dyDescent="0.25">
      <c r="A258" s="296"/>
      <c r="B258" s="296"/>
      <c r="C258" s="296"/>
      <c r="D258" s="296"/>
      <c r="E258" s="296"/>
      <c r="F258" s="296"/>
      <c r="G258" s="296"/>
      <c r="H258" s="296"/>
      <c r="I258" s="297"/>
      <c r="J258" s="297"/>
    </row>
    <row r="259" spans="1:10" ht="15.6" x14ac:dyDescent="0.25">
      <c r="A259" s="296"/>
      <c r="B259" s="296"/>
      <c r="C259" s="296"/>
      <c r="D259" s="296"/>
      <c r="E259" s="296"/>
      <c r="F259" s="296"/>
      <c r="G259" s="296"/>
      <c r="H259" s="296"/>
      <c r="I259" s="297"/>
      <c r="J259" s="297"/>
    </row>
    <row r="260" spans="1:10" ht="15.6" x14ac:dyDescent="0.25">
      <c r="A260" s="296"/>
      <c r="B260" s="296"/>
      <c r="C260" s="296"/>
      <c r="D260" s="296"/>
      <c r="E260" s="296"/>
      <c r="F260" s="296"/>
      <c r="G260" s="296"/>
      <c r="H260" s="296"/>
      <c r="I260" s="297"/>
      <c r="J260" s="297"/>
    </row>
    <row r="261" spans="1:10" ht="15.6" x14ac:dyDescent="0.25">
      <c r="A261" s="296"/>
      <c r="B261" s="296"/>
      <c r="C261" s="296"/>
      <c r="D261" s="296"/>
      <c r="E261" s="296"/>
      <c r="F261" s="296"/>
      <c r="G261" s="296"/>
      <c r="H261" s="296"/>
      <c r="I261" s="297"/>
      <c r="J261" s="297"/>
    </row>
    <row r="262" spans="1:10" ht="15.6" x14ac:dyDescent="0.25">
      <c r="A262" s="296"/>
      <c r="B262" s="296"/>
      <c r="C262" s="296"/>
      <c r="D262" s="296"/>
      <c r="E262" s="296"/>
      <c r="F262" s="296"/>
      <c r="G262" s="296"/>
      <c r="H262" s="296"/>
      <c r="I262" s="297"/>
      <c r="J262" s="297"/>
    </row>
    <row r="263" spans="1:10" ht="15.6" x14ac:dyDescent="0.25">
      <c r="A263" s="296"/>
      <c r="B263" s="296"/>
      <c r="C263" s="296"/>
      <c r="D263" s="296"/>
      <c r="E263" s="296"/>
      <c r="F263" s="296"/>
      <c r="G263" s="296"/>
      <c r="H263" s="296"/>
      <c r="I263" s="297"/>
      <c r="J263" s="297"/>
    </row>
    <row r="264" spans="1:10" ht="15.6" x14ac:dyDescent="0.25">
      <c r="A264" s="296"/>
      <c r="B264" s="296"/>
      <c r="C264" s="296"/>
      <c r="D264" s="296"/>
      <c r="E264" s="296"/>
      <c r="F264" s="296"/>
      <c r="G264" s="296"/>
      <c r="H264" s="296"/>
      <c r="I264" s="297"/>
      <c r="J264" s="297"/>
    </row>
    <row r="265" spans="1:10" ht="15.6" x14ac:dyDescent="0.25">
      <c r="A265" s="296"/>
      <c r="B265" s="296"/>
      <c r="C265" s="296"/>
      <c r="D265" s="296"/>
      <c r="E265" s="296"/>
      <c r="F265" s="296"/>
      <c r="G265" s="296"/>
      <c r="H265" s="296"/>
      <c r="I265" s="297"/>
      <c r="J265" s="297"/>
    </row>
    <row r="266" spans="1:10" ht="15.6" x14ac:dyDescent="0.25">
      <c r="A266" s="296"/>
      <c r="B266" s="296"/>
      <c r="C266" s="296"/>
      <c r="D266" s="296"/>
      <c r="E266" s="296"/>
      <c r="F266" s="296"/>
      <c r="G266" s="296"/>
      <c r="H266" s="296"/>
      <c r="I266" s="297"/>
      <c r="J266" s="297"/>
    </row>
    <row r="267" spans="1:10" ht="15.6" x14ac:dyDescent="0.25">
      <c r="A267" s="296"/>
      <c r="B267" s="296"/>
      <c r="C267" s="296"/>
      <c r="D267" s="296"/>
      <c r="E267" s="296"/>
      <c r="F267" s="296"/>
      <c r="G267" s="296"/>
      <c r="H267" s="296"/>
      <c r="I267" s="297"/>
      <c r="J267" s="297"/>
    </row>
    <row r="268" spans="1:10" ht="15.6" x14ac:dyDescent="0.25">
      <c r="A268" s="296"/>
      <c r="B268" s="296"/>
      <c r="C268" s="296"/>
      <c r="D268" s="296"/>
      <c r="E268" s="296"/>
      <c r="F268" s="296"/>
      <c r="G268" s="296"/>
      <c r="H268" s="296"/>
      <c r="I268" s="297"/>
      <c r="J268" s="297"/>
    </row>
    <row r="269" spans="1:10" ht="15.6" x14ac:dyDescent="0.25">
      <c r="A269" s="296"/>
      <c r="B269" s="296"/>
      <c r="C269" s="296"/>
      <c r="D269" s="296"/>
      <c r="E269" s="296"/>
      <c r="F269" s="296"/>
      <c r="G269" s="296"/>
      <c r="H269" s="296"/>
      <c r="I269" s="297"/>
      <c r="J269" s="297"/>
    </row>
    <row r="270" spans="1:10" ht="15.6" x14ac:dyDescent="0.25">
      <c r="A270" s="296"/>
      <c r="B270" s="296"/>
      <c r="C270" s="296"/>
      <c r="D270" s="296"/>
      <c r="E270" s="296"/>
      <c r="F270" s="296"/>
      <c r="G270" s="296"/>
      <c r="H270" s="296"/>
      <c r="I270" s="297"/>
      <c r="J270" s="297"/>
    </row>
    <row r="271" spans="1:10" ht="15.6" x14ac:dyDescent="0.25">
      <c r="A271" s="296"/>
      <c r="B271" s="296"/>
      <c r="C271" s="296"/>
      <c r="D271" s="296"/>
      <c r="E271" s="296"/>
      <c r="F271" s="296"/>
      <c r="G271" s="296"/>
      <c r="H271" s="296"/>
      <c r="I271" s="297"/>
      <c r="J271" s="297"/>
    </row>
    <row r="272" spans="1:10" ht="15.6" x14ac:dyDescent="0.25">
      <c r="A272" s="296"/>
      <c r="B272" s="296"/>
      <c r="C272" s="296"/>
      <c r="D272" s="296"/>
      <c r="E272" s="296"/>
      <c r="F272" s="296"/>
      <c r="G272" s="296"/>
      <c r="H272" s="296"/>
      <c r="I272" s="297"/>
      <c r="J272" s="297"/>
    </row>
    <row r="273" spans="1:10" ht="15.6" x14ac:dyDescent="0.25">
      <c r="A273" s="296"/>
      <c r="B273" s="296"/>
      <c r="C273" s="296"/>
      <c r="D273" s="296"/>
      <c r="E273" s="296"/>
      <c r="F273" s="296"/>
      <c r="G273" s="296"/>
      <c r="H273" s="296"/>
      <c r="I273" s="297"/>
      <c r="J273" s="297"/>
    </row>
    <row r="274" spans="1:10" ht="15.6" x14ac:dyDescent="0.25">
      <c r="A274" s="296"/>
      <c r="B274" s="296"/>
      <c r="C274" s="296"/>
      <c r="D274" s="296"/>
      <c r="E274" s="296"/>
      <c r="F274" s="296"/>
      <c r="G274" s="296"/>
      <c r="H274" s="296"/>
      <c r="I274" s="297"/>
      <c r="J274" s="297"/>
    </row>
    <row r="275" spans="1:10" ht="15.6" x14ac:dyDescent="0.25">
      <c r="A275" s="296"/>
      <c r="B275" s="296"/>
      <c r="C275" s="296"/>
      <c r="D275" s="296"/>
      <c r="E275" s="296"/>
      <c r="F275" s="296"/>
      <c r="G275" s="296"/>
      <c r="H275" s="296"/>
      <c r="I275" s="297"/>
      <c r="J275" s="297"/>
    </row>
    <row r="276" spans="1:10" ht="15.6" x14ac:dyDescent="0.25">
      <c r="A276" s="296"/>
      <c r="B276" s="296"/>
      <c r="C276" s="296"/>
      <c r="D276" s="296"/>
      <c r="E276" s="296"/>
      <c r="F276" s="296"/>
      <c r="G276" s="296"/>
      <c r="H276" s="296"/>
      <c r="I276" s="297"/>
      <c r="J276" s="297"/>
    </row>
    <row r="277" spans="1:10" ht="15.6" x14ac:dyDescent="0.25">
      <c r="A277" s="296"/>
      <c r="B277" s="296"/>
      <c r="C277" s="296"/>
      <c r="D277" s="296"/>
      <c r="E277" s="296"/>
      <c r="F277" s="296"/>
      <c r="G277" s="296"/>
      <c r="H277" s="296"/>
      <c r="I277" s="297"/>
      <c r="J277" s="297"/>
    </row>
    <row r="278" spans="1:10" ht="15.6" x14ac:dyDescent="0.25">
      <c r="A278" s="296"/>
      <c r="B278" s="296"/>
      <c r="C278" s="296"/>
      <c r="D278" s="296"/>
      <c r="E278" s="296"/>
      <c r="F278" s="296"/>
      <c r="G278" s="296"/>
      <c r="H278" s="296"/>
      <c r="I278" s="297"/>
      <c r="J278" s="297"/>
    </row>
    <row r="279" spans="1:10" ht="15.6" x14ac:dyDescent="0.25">
      <c r="A279" s="296"/>
      <c r="B279" s="296"/>
      <c r="C279" s="296"/>
      <c r="D279" s="296"/>
      <c r="E279" s="296"/>
      <c r="F279" s="296"/>
      <c r="G279" s="296"/>
      <c r="H279" s="296"/>
      <c r="I279" s="297"/>
      <c r="J279" s="297"/>
    </row>
    <row r="280" spans="1:10" ht="15.6" x14ac:dyDescent="0.25">
      <c r="A280" s="296"/>
      <c r="B280" s="296"/>
      <c r="C280" s="296"/>
      <c r="D280" s="296"/>
      <c r="E280" s="296"/>
      <c r="F280" s="296"/>
      <c r="G280" s="296"/>
      <c r="H280" s="296"/>
      <c r="I280" s="297"/>
      <c r="J280" s="297"/>
    </row>
    <row r="281" spans="1:10" ht="15.6" x14ac:dyDescent="0.25">
      <c r="A281" s="296"/>
      <c r="B281" s="296"/>
      <c r="C281" s="296"/>
      <c r="D281" s="296"/>
      <c r="E281" s="296"/>
      <c r="F281" s="296"/>
      <c r="G281" s="296"/>
      <c r="H281" s="296"/>
      <c r="I281" s="297"/>
      <c r="J281" s="297"/>
    </row>
    <row r="282" spans="1:10" ht="15.6" x14ac:dyDescent="0.25">
      <c r="A282" s="296"/>
      <c r="B282" s="296"/>
      <c r="C282" s="296"/>
      <c r="D282" s="296"/>
      <c r="E282" s="296"/>
      <c r="F282" s="296"/>
      <c r="G282" s="296"/>
      <c r="H282" s="296"/>
      <c r="I282" s="297"/>
      <c r="J282" s="297"/>
    </row>
    <row r="283" spans="1:10" ht="15.6" x14ac:dyDescent="0.25">
      <c r="A283" s="296"/>
      <c r="B283" s="296"/>
      <c r="C283" s="296"/>
      <c r="D283" s="296"/>
      <c r="E283" s="296"/>
      <c r="F283" s="296"/>
      <c r="G283" s="296"/>
      <c r="H283" s="296"/>
      <c r="I283" s="297"/>
      <c r="J283" s="297"/>
    </row>
    <row r="284" spans="1:10" ht="15.6" x14ac:dyDescent="0.25">
      <c r="A284" s="296"/>
      <c r="B284" s="296"/>
      <c r="C284" s="296"/>
      <c r="D284" s="296"/>
      <c r="E284" s="296"/>
      <c r="F284" s="296"/>
      <c r="G284" s="296"/>
      <c r="H284" s="296"/>
      <c r="I284" s="297"/>
      <c r="J284" s="297"/>
    </row>
    <row r="285" spans="1:10" ht="15.6" x14ac:dyDescent="0.25">
      <c r="A285" s="296"/>
      <c r="B285" s="296"/>
      <c r="C285" s="296"/>
      <c r="D285" s="296"/>
      <c r="E285" s="296"/>
      <c r="F285" s="296"/>
      <c r="G285" s="296"/>
      <c r="H285" s="296"/>
      <c r="I285" s="297"/>
      <c r="J285" s="297"/>
    </row>
    <row r="286" spans="1:10" ht="15.6" x14ac:dyDescent="0.25">
      <c r="A286" s="296"/>
      <c r="B286" s="296"/>
      <c r="C286" s="296"/>
      <c r="D286" s="296"/>
      <c r="E286" s="296"/>
      <c r="F286" s="296"/>
      <c r="G286" s="296"/>
      <c r="H286" s="296"/>
      <c r="I286" s="297"/>
      <c r="J286" s="297"/>
    </row>
    <row r="287" spans="1:10" ht="15.6" x14ac:dyDescent="0.25">
      <c r="A287" s="296"/>
      <c r="B287" s="296"/>
      <c r="C287" s="296"/>
      <c r="D287" s="296"/>
      <c r="E287" s="296"/>
      <c r="F287" s="296"/>
      <c r="G287" s="296"/>
      <c r="H287" s="296"/>
      <c r="I287" s="297"/>
      <c r="J287" s="297"/>
    </row>
    <row r="288" spans="1:10" ht="15.6" x14ac:dyDescent="0.25">
      <c r="A288" s="296"/>
      <c r="B288" s="296"/>
      <c r="C288" s="296"/>
      <c r="D288" s="296"/>
      <c r="E288" s="296"/>
      <c r="F288" s="296"/>
      <c r="G288" s="296"/>
      <c r="H288" s="296"/>
      <c r="I288" s="297"/>
      <c r="J288" s="297"/>
    </row>
    <row r="289" spans="1:10" ht="15.6" x14ac:dyDescent="0.25">
      <c r="A289" s="296"/>
      <c r="B289" s="296"/>
      <c r="C289" s="296"/>
      <c r="D289" s="296"/>
      <c r="E289" s="296"/>
      <c r="F289" s="296"/>
      <c r="G289" s="296"/>
      <c r="H289" s="296"/>
      <c r="I289" s="297"/>
      <c r="J289" s="297"/>
    </row>
    <row r="290" spans="1:10" ht="15.6" x14ac:dyDescent="0.25">
      <c r="A290" s="296"/>
      <c r="B290" s="296"/>
      <c r="C290" s="296"/>
      <c r="D290" s="296"/>
      <c r="E290" s="296"/>
      <c r="F290" s="296"/>
      <c r="G290" s="296"/>
      <c r="H290" s="296"/>
      <c r="I290" s="297"/>
      <c r="J290" s="297"/>
    </row>
    <row r="291" spans="1:10" ht="15.6" x14ac:dyDescent="0.25">
      <c r="A291" s="296"/>
      <c r="B291" s="296"/>
      <c r="C291" s="296"/>
      <c r="D291" s="296"/>
      <c r="E291" s="296"/>
      <c r="F291" s="296"/>
      <c r="G291" s="296"/>
      <c r="H291" s="296"/>
      <c r="I291" s="297"/>
      <c r="J291" s="297"/>
    </row>
    <row r="292" spans="1:10" ht="15.6" x14ac:dyDescent="0.25">
      <c r="A292" s="296"/>
      <c r="B292" s="296"/>
      <c r="C292" s="296"/>
      <c r="D292" s="296"/>
      <c r="E292" s="296"/>
      <c r="F292" s="296"/>
      <c r="G292" s="296"/>
      <c r="H292" s="296"/>
      <c r="I292" s="297"/>
      <c r="J292" s="297"/>
    </row>
    <row r="293" spans="1:10" ht="15.6" x14ac:dyDescent="0.25">
      <c r="A293" s="296"/>
      <c r="B293" s="296"/>
      <c r="C293" s="296"/>
      <c r="D293" s="296"/>
      <c r="E293" s="296"/>
      <c r="F293" s="296"/>
      <c r="G293" s="296"/>
      <c r="H293" s="296"/>
      <c r="I293" s="297"/>
      <c r="J293" s="297"/>
    </row>
    <row r="294" spans="1:10" ht="15.6" x14ac:dyDescent="0.25">
      <c r="A294" s="296"/>
      <c r="B294" s="296"/>
      <c r="C294" s="296"/>
      <c r="D294" s="296"/>
      <c r="E294" s="296"/>
      <c r="F294" s="296"/>
      <c r="G294" s="296"/>
      <c r="H294" s="296"/>
      <c r="I294" s="297"/>
      <c r="J294" s="297"/>
    </row>
    <row r="295" spans="1:10" ht="15.6" x14ac:dyDescent="0.25">
      <c r="A295" s="296"/>
      <c r="B295" s="296"/>
      <c r="C295" s="296"/>
      <c r="D295" s="296"/>
      <c r="E295" s="296"/>
      <c r="F295" s="296"/>
      <c r="G295" s="296"/>
      <c r="H295" s="296"/>
      <c r="I295" s="297"/>
      <c r="J295" s="297"/>
    </row>
    <row r="296" spans="1:10" ht="15.6" x14ac:dyDescent="0.25">
      <c r="A296" s="296"/>
      <c r="B296" s="296"/>
      <c r="C296" s="296"/>
      <c r="D296" s="296"/>
      <c r="E296" s="296"/>
      <c r="F296" s="296"/>
      <c r="G296" s="296"/>
      <c r="H296" s="296"/>
      <c r="I296" s="297"/>
      <c r="J296" s="297"/>
    </row>
    <row r="297" spans="1:10" ht="15.6" x14ac:dyDescent="0.25">
      <c r="A297" s="296"/>
      <c r="B297" s="296"/>
      <c r="C297" s="296"/>
      <c r="D297" s="296"/>
      <c r="E297" s="296"/>
      <c r="F297" s="296"/>
      <c r="G297" s="296"/>
      <c r="H297" s="296"/>
      <c r="I297" s="297"/>
      <c r="J297" s="297"/>
    </row>
    <row r="298" spans="1:10" ht="15.6" x14ac:dyDescent="0.25">
      <c r="A298" s="296"/>
      <c r="B298" s="296"/>
      <c r="C298" s="296"/>
      <c r="D298" s="296"/>
      <c r="E298" s="296"/>
      <c r="F298" s="296"/>
      <c r="G298" s="296"/>
      <c r="H298" s="296"/>
      <c r="I298" s="297"/>
      <c r="J298" s="297"/>
    </row>
    <row r="299" spans="1:10" ht="15.6" x14ac:dyDescent="0.25">
      <c r="A299" s="296"/>
      <c r="B299" s="296"/>
      <c r="C299" s="296"/>
      <c r="D299" s="296"/>
      <c r="E299" s="296"/>
      <c r="F299" s="296"/>
      <c r="G299" s="296"/>
      <c r="H299" s="296"/>
      <c r="I299" s="297"/>
      <c r="J299" s="297"/>
    </row>
    <row r="300" spans="1:10" ht="15.6" x14ac:dyDescent="0.25">
      <c r="A300" s="296"/>
      <c r="B300" s="296"/>
      <c r="C300" s="296"/>
      <c r="D300" s="296"/>
      <c r="E300" s="296"/>
      <c r="F300" s="296"/>
      <c r="G300" s="296"/>
      <c r="H300" s="296"/>
      <c r="I300" s="297"/>
      <c r="J300" s="297"/>
    </row>
    <row r="301" spans="1:10" ht="15.6" x14ac:dyDescent="0.25">
      <c r="A301" s="296"/>
      <c r="B301" s="296"/>
      <c r="C301" s="296"/>
      <c r="D301" s="296"/>
      <c r="E301" s="296"/>
      <c r="F301" s="296"/>
      <c r="G301" s="296"/>
      <c r="H301" s="296"/>
      <c r="I301" s="297"/>
      <c r="J301" s="297"/>
    </row>
    <row r="302" spans="1:10" ht="15.6" x14ac:dyDescent="0.25">
      <c r="A302" s="296"/>
      <c r="B302" s="296"/>
      <c r="C302" s="296"/>
      <c r="D302" s="296"/>
      <c r="E302" s="296"/>
      <c r="F302" s="296"/>
      <c r="G302" s="296"/>
      <c r="H302" s="296"/>
      <c r="I302" s="297"/>
      <c r="J302" s="297"/>
    </row>
    <row r="303" spans="1:10" ht="15.6" x14ac:dyDescent="0.25">
      <c r="A303" s="296"/>
      <c r="B303" s="296"/>
      <c r="C303" s="296"/>
      <c r="D303" s="296"/>
      <c r="E303" s="296"/>
      <c r="F303" s="296"/>
      <c r="G303" s="296"/>
      <c r="H303" s="296"/>
      <c r="I303" s="297"/>
      <c r="J303" s="297"/>
    </row>
    <row r="304" spans="1:10" ht="15.6" x14ac:dyDescent="0.25">
      <c r="A304" s="296"/>
      <c r="B304" s="296"/>
      <c r="C304" s="296"/>
      <c r="D304" s="296"/>
      <c r="E304" s="296"/>
      <c r="F304" s="296"/>
      <c r="G304" s="296"/>
      <c r="H304" s="296"/>
      <c r="I304" s="297"/>
      <c r="J304" s="297"/>
    </row>
    <row r="305" spans="1:10" ht="15.6" x14ac:dyDescent="0.25">
      <c r="A305" s="296"/>
      <c r="B305" s="296"/>
      <c r="C305" s="296"/>
      <c r="D305" s="296"/>
      <c r="E305" s="296"/>
      <c r="F305" s="296"/>
      <c r="G305" s="296"/>
      <c r="H305" s="296"/>
      <c r="I305" s="297"/>
      <c r="J305" s="297"/>
    </row>
    <row r="306" spans="1:10" ht="15.6" x14ac:dyDescent="0.25">
      <c r="A306" s="296"/>
      <c r="B306" s="296"/>
      <c r="C306" s="296"/>
      <c r="D306" s="296"/>
      <c r="E306" s="296"/>
      <c r="F306" s="296"/>
      <c r="G306" s="296"/>
      <c r="H306" s="296"/>
      <c r="I306" s="297"/>
      <c r="J306" s="297"/>
    </row>
    <row r="307" spans="1:10" ht="15.6" x14ac:dyDescent="0.25">
      <c r="A307" s="296"/>
      <c r="B307" s="296"/>
      <c r="C307" s="296"/>
      <c r="D307" s="296"/>
      <c r="E307" s="296"/>
      <c r="F307" s="296"/>
      <c r="G307" s="296"/>
      <c r="H307" s="296"/>
      <c r="I307" s="297"/>
      <c r="J307" s="297"/>
    </row>
    <row r="308" spans="1:10" ht="15.6" x14ac:dyDescent="0.25">
      <c r="A308" s="296"/>
      <c r="B308" s="296"/>
      <c r="C308" s="296"/>
      <c r="D308" s="296"/>
      <c r="E308" s="296"/>
      <c r="F308" s="296"/>
      <c r="G308" s="296"/>
      <c r="H308" s="296"/>
      <c r="I308" s="297"/>
      <c r="J308" s="297"/>
    </row>
    <row r="309" spans="1:10" ht="15.6" x14ac:dyDescent="0.25">
      <c r="A309" s="296"/>
      <c r="B309" s="296"/>
      <c r="C309" s="296"/>
      <c r="D309" s="296"/>
      <c r="E309" s="296"/>
      <c r="F309" s="296"/>
      <c r="G309" s="296"/>
      <c r="H309" s="296"/>
      <c r="I309" s="297"/>
      <c r="J309" s="297"/>
    </row>
    <row r="310" spans="1:10" ht="15.6" x14ac:dyDescent="0.25">
      <c r="A310" s="296"/>
      <c r="B310" s="296"/>
      <c r="C310" s="296"/>
      <c r="D310" s="296"/>
      <c r="E310" s="296"/>
      <c r="F310" s="296"/>
      <c r="G310" s="296"/>
      <c r="H310" s="296"/>
      <c r="I310" s="297"/>
      <c r="J310" s="297"/>
    </row>
    <row r="311" spans="1:10" ht="15.6" x14ac:dyDescent="0.25">
      <c r="A311" s="296"/>
      <c r="B311" s="296"/>
      <c r="C311" s="296"/>
      <c r="D311" s="296"/>
      <c r="E311" s="296"/>
      <c r="F311" s="296"/>
      <c r="G311" s="296"/>
      <c r="H311" s="296"/>
      <c r="I311" s="297"/>
      <c r="J311" s="297"/>
    </row>
    <row r="312" spans="1:10" ht="15.6" x14ac:dyDescent="0.25">
      <c r="A312" s="296"/>
      <c r="B312" s="296"/>
      <c r="C312" s="296"/>
      <c r="D312" s="296"/>
      <c r="E312" s="296"/>
      <c r="F312" s="296"/>
      <c r="G312" s="296"/>
      <c r="H312" s="296"/>
      <c r="I312" s="297"/>
      <c r="J312" s="297"/>
    </row>
    <row r="313" spans="1:10" ht="15.6" x14ac:dyDescent="0.25">
      <c r="A313" s="296"/>
      <c r="B313" s="296"/>
      <c r="C313" s="296"/>
      <c r="D313" s="296"/>
      <c r="E313" s="296"/>
      <c r="F313" s="296"/>
      <c r="G313" s="296"/>
      <c r="H313" s="296"/>
      <c r="I313" s="297"/>
      <c r="J313" s="297"/>
    </row>
    <row r="314" spans="1:10" ht="15.6" x14ac:dyDescent="0.25">
      <c r="A314" s="296"/>
      <c r="B314" s="296"/>
      <c r="C314" s="296"/>
      <c r="D314" s="296"/>
      <c r="E314" s="296"/>
      <c r="F314" s="296"/>
      <c r="G314" s="296"/>
      <c r="H314" s="296"/>
      <c r="I314" s="297"/>
      <c r="J314" s="297"/>
    </row>
    <row r="315" spans="1:10" ht="15.6" x14ac:dyDescent="0.25">
      <c r="A315" s="296"/>
      <c r="B315" s="296"/>
      <c r="C315" s="296"/>
      <c r="D315" s="296"/>
      <c r="E315" s="296"/>
      <c r="F315" s="296"/>
      <c r="G315" s="296"/>
      <c r="H315" s="296"/>
      <c r="I315" s="297"/>
      <c r="J315" s="297"/>
    </row>
    <row r="316" spans="1:10" ht="15.6" x14ac:dyDescent="0.25">
      <c r="A316" s="296"/>
      <c r="B316" s="296"/>
      <c r="C316" s="296"/>
      <c r="D316" s="296"/>
      <c r="E316" s="296"/>
      <c r="F316" s="296"/>
      <c r="G316" s="296"/>
      <c r="H316" s="296"/>
      <c r="I316" s="297"/>
      <c r="J316" s="297"/>
    </row>
    <row r="317" spans="1:10" ht="15.6" x14ac:dyDescent="0.25">
      <c r="A317" s="296"/>
      <c r="B317" s="296"/>
      <c r="C317" s="296"/>
      <c r="D317" s="296"/>
      <c r="E317" s="296"/>
      <c r="F317" s="296"/>
      <c r="G317" s="296"/>
      <c r="H317" s="296"/>
      <c r="I317" s="297"/>
      <c r="J317" s="297"/>
    </row>
    <row r="318" spans="1:10" ht="15.6" x14ac:dyDescent="0.25">
      <c r="A318" s="296"/>
      <c r="B318" s="296"/>
      <c r="C318" s="296"/>
      <c r="D318" s="296"/>
      <c r="E318" s="296"/>
      <c r="F318" s="296"/>
      <c r="G318" s="296"/>
      <c r="H318" s="296"/>
      <c r="I318" s="297"/>
      <c r="J318" s="297"/>
    </row>
    <row r="319" spans="1:10" ht="15.6" x14ac:dyDescent="0.25">
      <c r="A319" s="296"/>
      <c r="B319" s="296"/>
      <c r="C319" s="296"/>
      <c r="D319" s="296"/>
      <c r="E319" s="296"/>
      <c r="F319" s="296"/>
      <c r="G319" s="296"/>
      <c r="H319" s="296"/>
      <c r="I319" s="297"/>
      <c r="J319" s="297"/>
    </row>
    <row r="320" spans="1:10" ht="15.6" x14ac:dyDescent="0.25">
      <c r="A320" s="296"/>
      <c r="B320" s="296"/>
      <c r="C320" s="296"/>
      <c r="D320" s="296"/>
      <c r="E320" s="296"/>
      <c r="F320" s="296"/>
      <c r="G320" s="296"/>
      <c r="H320" s="296"/>
      <c r="I320" s="297"/>
      <c r="J320" s="297"/>
    </row>
    <row r="321" spans="1:10" ht="15.6" x14ac:dyDescent="0.25">
      <c r="A321" s="296"/>
      <c r="B321" s="296"/>
      <c r="C321" s="296"/>
      <c r="D321" s="296"/>
      <c r="E321" s="296"/>
      <c r="F321" s="296"/>
      <c r="G321" s="296"/>
      <c r="H321" s="296"/>
      <c r="I321" s="297"/>
      <c r="J321" s="297"/>
    </row>
    <row r="322" spans="1:10" ht="15.6" x14ac:dyDescent="0.25">
      <c r="A322" s="296"/>
      <c r="B322" s="296"/>
      <c r="C322" s="296"/>
      <c r="D322" s="296"/>
      <c r="E322" s="296"/>
      <c r="F322" s="296"/>
      <c r="G322" s="296"/>
      <c r="H322" s="296"/>
      <c r="I322" s="297"/>
      <c r="J322" s="297"/>
    </row>
    <row r="323" spans="1:10" ht="15.6" x14ac:dyDescent="0.25">
      <c r="A323" s="296"/>
      <c r="B323" s="296"/>
      <c r="C323" s="296"/>
      <c r="D323" s="296"/>
      <c r="E323" s="296"/>
      <c r="F323" s="296"/>
      <c r="G323" s="296"/>
      <c r="H323" s="296"/>
      <c r="I323" s="297"/>
      <c r="J323" s="297"/>
    </row>
    <row r="324" spans="1:10" ht="15.6" x14ac:dyDescent="0.25">
      <c r="A324" s="296"/>
      <c r="B324" s="296"/>
      <c r="C324" s="296"/>
      <c r="D324" s="296"/>
      <c r="E324" s="296"/>
      <c r="F324" s="296"/>
      <c r="G324" s="296"/>
      <c r="H324" s="296"/>
      <c r="I324" s="297"/>
      <c r="J324" s="297"/>
    </row>
    <row r="325" spans="1:10" ht="15.6" x14ac:dyDescent="0.25">
      <c r="A325" s="296"/>
      <c r="B325" s="296"/>
      <c r="C325" s="296"/>
      <c r="D325" s="296"/>
      <c r="E325" s="296"/>
      <c r="F325" s="296"/>
      <c r="G325" s="296"/>
      <c r="H325" s="296"/>
      <c r="I325" s="297"/>
      <c r="J325" s="297"/>
    </row>
    <row r="326" spans="1:10" ht="15.6" x14ac:dyDescent="0.25">
      <c r="A326" s="296"/>
      <c r="B326" s="296"/>
      <c r="C326" s="296"/>
      <c r="D326" s="296"/>
      <c r="E326" s="296"/>
      <c r="F326" s="296"/>
      <c r="G326" s="296"/>
      <c r="H326" s="296"/>
      <c r="I326" s="297"/>
      <c r="J326" s="297"/>
    </row>
    <row r="327" spans="1:10" ht="15.6" x14ac:dyDescent="0.25">
      <c r="A327" s="296"/>
      <c r="B327" s="296"/>
      <c r="C327" s="296"/>
      <c r="D327" s="296"/>
      <c r="E327" s="296"/>
      <c r="F327" s="296"/>
      <c r="G327" s="296"/>
      <c r="H327" s="296"/>
      <c r="I327" s="297"/>
      <c r="J327" s="297"/>
    </row>
    <row r="328" spans="1:10" ht="15.6" x14ac:dyDescent="0.25">
      <c r="A328" s="296"/>
      <c r="B328" s="296"/>
      <c r="C328" s="296"/>
      <c r="D328" s="296"/>
      <c r="E328" s="296"/>
      <c r="F328" s="296"/>
      <c r="G328" s="296"/>
      <c r="H328" s="296"/>
      <c r="I328" s="297"/>
      <c r="J328" s="297"/>
    </row>
    <row r="329" spans="1:10" ht="15.6" x14ac:dyDescent="0.25">
      <c r="A329" s="296"/>
      <c r="B329" s="296"/>
      <c r="C329" s="296"/>
      <c r="D329" s="296"/>
      <c r="E329" s="296"/>
      <c r="F329" s="296"/>
      <c r="G329" s="296"/>
      <c r="H329" s="296"/>
      <c r="I329" s="297"/>
      <c r="J329" s="297"/>
    </row>
    <row r="330" spans="1:10" ht="15.6" x14ac:dyDescent="0.25">
      <c r="A330" s="296"/>
      <c r="B330" s="296"/>
      <c r="C330" s="296"/>
      <c r="D330" s="296"/>
      <c r="E330" s="296"/>
      <c r="F330" s="296"/>
      <c r="G330" s="296"/>
      <c r="H330" s="296"/>
      <c r="I330" s="297"/>
      <c r="J330" s="297"/>
    </row>
    <row r="331" spans="1:10" ht="15.6" x14ac:dyDescent="0.25">
      <c r="A331" s="296"/>
      <c r="B331" s="296"/>
      <c r="C331" s="296"/>
      <c r="D331" s="296"/>
      <c r="E331" s="296"/>
      <c r="F331" s="296"/>
      <c r="G331" s="296"/>
      <c r="H331" s="296"/>
      <c r="I331" s="297"/>
      <c r="J331" s="297"/>
    </row>
    <row r="332" spans="1:10" ht="15.6" x14ac:dyDescent="0.25">
      <c r="A332" s="296"/>
      <c r="B332" s="296"/>
      <c r="C332" s="296"/>
      <c r="D332" s="296"/>
      <c r="E332" s="296"/>
      <c r="F332" s="296"/>
      <c r="G332" s="296"/>
      <c r="H332" s="296"/>
      <c r="I332" s="297"/>
      <c r="J332" s="297"/>
    </row>
    <row r="333" spans="1:10" ht="16.2" thickBot="1" x14ac:dyDescent="0.3">
      <c r="A333" s="126" t="s">
        <v>29</v>
      </c>
      <c r="B333" s="127"/>
      <c r="C333" s="29">
        <f>SUM(C6:C332)</f>
        <v>0</v>
      </c>
      <c r="D333" s="29">
        <f t="shared" ref="D333:H333" si="0">SUM(D6:D332)</f>
        <v>0</v>
      </c>
      <c r="E333" s="29">
        <f t="shared" si="0"/>
        <v>0</v>
      </c>
      <c r="F333" s="29">
        <f t="shared" si="0"/>
        <v>0</v>
      </c>
      <c r="G333" s="29">
        <f t="shared" si="0"/>
        <v>0</v>
      </c>
      <c r="H333" s="29">
        <f t="shared" si="0"/>
        <v>0</v>
      </c>
      <c r="I333" s="103"/>
      <c r="J333" s="103"/>
    </row>
  </sheetData>
  <sheetProtection password="C587" sheet="1" objects="1" scenarios="1" formatColumns="0" formatRows="0" selectLockedCells="1"/>
  <mergeCells count="10">
    <mergeCell ref="A333:B333"/>
    <mergeCell ref="A1:J2"/>
    <mergeCell ref="G4:G5"/>
    <mergeCell ref="H4:H5"/>
    <mergeCell ref="J3:J5"/>
    <mergeCell ref="A3:A5"/>
    <mergeCell ref="I3:I5"/>
    <mergeCell ref="C4:F4"/>
    <mergeCell ref="C3:H3"/>
    <mergeCell ref="B3:B5"/>
  </mergeCells>
  <phoneticPr fontId="4" type="noConversion"/>
  <dataValidations count="1">
    <dataValidation type="date" allowBlank="1" sqref="A6">
      <formula1>38353</formula1>
      <formula2>40179</formula2>
    </dataValidation>
  </dataValidations>
  <pageMargins left="0.75" right="0.75" top="1" bottom="1" header="0.5" footer="0.5"/>
  <pageSetup paperSize="9" scale="6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12</vt:i4>
      </vt:variant>
    </vt:vector>
  </HeadingPairs>
  <TitlesOfParts>
    <vt:vector size="32" baseType="lpstr">
      <vt:lpstr>Код обращений</vt:lpstr>
      <vt:lpstr>Информационный лист</vt:lpstr>
      <vt:lpstr>Индивидуальная диагностика</vt:lpstr>
      <vt:lpstr>Групповая диагностика</vt:lpstr>
      <vt:lpstr>Индивидуальные консультации</vt:lpstr>
      <vt:lpstr>Групповые консультации</vt:lpstr>
      <vt:lpstr>Семинары</vt:lpstr>
      <vt:lpstr>Просвещение_профилактика</vt:lpstr>
      <vt:lpstr>Индивидуальные КРР</vt:lpstr>
      <vt:lpstr>Групповые КРР</vt:lpstr>
      <vt:lpstr>Экспертная деятельность</vt:lpstr>
      <vt:lpstr>Статистический отчет</vt:lpstr>
      <vt:lpstr>Приложение 1</vt:lpstr>
      <vt:lpstr>Приложение 2А</vt:lpstr>
      <vt:lpstr>Приложение 2Б</vt:lpstr>
      <vt:lpstr>Список методик</vt:lpstr>
      <vt:lpstr>Список программ</vt:lpstr>
      <vt:lpstr>Время выполнения работ</vt:lpstr>
      <vt:lpstr>Лист1</vt:lpstr>
      <vt:lpstr>Для_формы</vt:lpstr>
      <vt:lpstr>Код_Обращ</vt:lpstr>
      <vt:lpstr>Колво_род1</vt:lpstr>
      <vt:lpstr>Колво_род2</vt:lpstr>
      <vt:lpstr>Колво_род3</vt:lpstr>
      <vt:lpstr>Колво_род4</vt:lpstr>
      <vt:lpstr>Колво_род5</vt:lpstr>
      <vt:lpstr>Колво_спец1</vt:lpstr>
      <vt:lpstr>Колво_спец2</vt:lpstr>
      <vt:lpstr>Колво_спец3</vt:lpstr>
      <vt:lpstr>Колво_спец4</vt:lpstr>
      <vt:lpstr>Колво_спец5</vt:lpstr>
      <vt:lpstr>ФормаПро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2007-09-15T08:07:57Z</cp:lastPrinted>
  <dcterms:created xsi:type="dcterms:W3CDTF">1996-10-08T23:32:33Z</dcterms:created>
  <dcterms:modified xsi:type="dcterms:W3CDTF">2018-08-29T14:45:35Z</dcterms:modified>
</cp:coreProperties>
</file>